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9750" activeTab="0"/>
  </bookViews>
  <sheets>
    <sheet name="Összesítő" sheetId="1" r:id="rId1"/>
    <sheet name="Zsaluzás és állványozás" sheetId="2" r:id="rId2"/>
    <sheet name="Helyszíni beton és vasbeton mun" sheetId="3" r:id="rId3"/>
    <sheet name="Előregyártott épületszerkezeti " sheetId="4" r:id="rId4"/>
    <sheet name="Falazás és egyéb kőművesmunka" sheetId="5" r:id="rId5"/>
    <sheet name="Vakolás és rabicolás" sheetId="6" r:id="rId6"/>
    <sheet name="Szárazépítés" sheetId="7" r:id="rId7"/>
    <sheet name="Aljzatkészítés, hideg- és meleg" sheetId="8" r:id="rId8"/>
    <sheet name="Fa- és műanyag szerkezet elhely" sheetId="9" r:id="rId9"/>
    <sheet name="Fém nyílászáró és épületlakatos" sheetId="10" r:id="rId10"/>
    <sheet name="Felületképzés" sheetId="11" r:id="rId11"/>
    <sheet name="Elektromosenergia-ellátás, vill" sheetId="12" r:id="rId12"/>
    <sheet name="Épületgépészeti csővezeték szer" sheetId="13" r:id="rId13"/>
    <sheet name="Épületgépészeti szerelvények és" sheetId="14" r:id="rId14"/>
    <sheet name="Rögzítések, tömítések" sheetId="15" r:id="rId15"/>
  </sheets>
  <definedNames/>
  <calcPr fullCalcOnLoad="1"/>
</workbook>
</file>

<file path=xl/sharedStrings.xml><?xml version="1.0" encoding="utf-8"?>
<sst xmlns="http://schemas.openxmlformats.org/spreadsheetml/2006/main" count="409" uniqueCount="194">
  <si>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</si>
  <si>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</si>
  <si>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</si>
  <si>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</si>
  <si>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</si>
  <si>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</si>
  <si>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</si>
  <si>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</si>
  <si>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</si>
  <si>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</si>
  <si>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</si>
  <si>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</si>
  <si>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15-002-1.1.1</t>
  </si>
  <si>
    <t>m2</t>
  </si>
  <si>
    <t>Kétoldali falzsaluzás függőleges vagy ferde sík felülettel, fa zsaluzattal, 3 m magasságig (csak anyagköltség, munkadíj nélkül)</t>
  </si>
  <si>
    <t>15-006-7.1.1</t>
  </si>
  <si>
    <t>fam3</t>
  </si>
  <si>
    <t>Áthidaló szerkezeteket vagy falakat aláfogó tervezett biztosító állvány készítése, függőleges vagy ferde dúcolással, faragott fából</t>
  </si>
  <si>
    <t>Munkanem összesen:</t>
  </si>
  <si>
    <t>Zsaluzás és állványozás</t>
  </si>
  <si>
    <t>31-001-1.2.2-0221002</t>
  </si>
  <si>
    <t>t</t>
  </si>
  <si>
    <t>Betonacél helyszíni szerelése  függőleges vagy vízszintes tartószerkezetbe, bordás betonacélból, 12-20 mm átmérő között FERALPI bordás betonacél, 6 m-es szálban, Bst500S  12 mm  (csak anyagköltség, munkadíj nélkül)</t>
  </si>
  <si>
    <t>31-021-2.1.1-0222110</t>
  </si>
  <si>
    <t>m3</t>
  </si>
  <si>
    <t>31-031-2.2.1</t>
  </si>
  <si>
    <t>Úsztatott vagy fűtési esztrich készítése, helyszínen kevert, cementbázisú esztrichből, C16 szilárdsági osztálynak megfelelően 6 cm vastagságig (csak anyagköltség, munkadíj nélkül)</t>
  </si>
  <si>
    <t>31-051-7.1-0121110</t>
  </si>
  <si>
    <r>
      <t>Vasbeton koszorú készítése, X0v(H), XC1, XC2, XC3 környezeti osztályú, kissé képlékeny vagy képlékeny konzisztenciájú betonból, kézi bedolgozással, vibrátoros tömörítéssel, 400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 C16/20 - X0v(H) kissé képlékeny kavicsbeton keverék CEM</t>
    </r>
  </si>
  <si>
    <r>
      <t>Hornyok, fészkek, egymás mellé helyezett gerendák hézagainak kibetonozása, X0b(H) környezeti osztályú, kissé képlékeny konzisztenciájú betonból, 0,020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/m-ig (0,020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keresztmetszetig) C16/20 - X0b(H) kissé képlékeny kavicsbeton keverék CEM 42,5 pc.</t>
    </r>
  </si>
  <si>
    <r>
      <t>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                                                                                                                       (csak anyagköltség, munkadíj nélkül)</t>
    </r>
  </si>
  <si>
    <r>
      <t>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</si>
  <si>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t>Helyszíni beton és vasbeton munka</t>
  </si>
  <si>
    <t>32-002-1.1.1-0119902</t>
  </si>
  <si>
    <t>db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</si>
  <si>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</si>
  <si>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POROTHERM elemmagas nyílásáthidaló, 1,25 m  (csak anyagköltség, munkadíj nélkül)</t>
  </si>
  <si>
    <t>32-002-1.3.3</t>
  </si>
  <si>
    <t>m</t>
  </si>
  <si>
    <t>kiegészítő hőszigetelés elhelyezése nélkül, melegen hengerelt I 260-as acél nyílásáthidaló</t>
  </si>
  <si>
    <t>Előregyártott épületszerkezeti elem elhelyezése és szerelése</t>
  </si>
  <si>
    <t>33-000-31.1.1</t>
  </si>
  <si>
    <t>Nyílásbontás, égetett-agyag kerámia teherhordó, tömör téglafalban</t>
  </si>
  <si>
    <t>33-001-1.1.1.1.1.1.1-1110002</t>
  </si>
  <si>
    <t xml:space="preserve">Teherhordó és kitöltő falazat készítése, égetett agyag-kerámia termékekből, normál elemekből, 30 mm falvastagságban, 250x120x65 mm-es méretű kisméretű tömör téglából  vagy  kevéslyukú téglából, falazó, cementes mészhabarcsba falazva Kisméretű tömör tégla </t>
  </si>
  <si>
    <t>250x120x65 mm I.o Hf5-mc, falazó, cementes mészhabarcs (bontott téglából) (csak anyagköltség, munkadíj nélkül)</t>
  </si>
  <si>
    <t>33-011-1.2.2.1.1.2.1-1120071</t>
  </si>
  <si>
    <t>Válaszfal építése, pórusbeton termékekből, nútféderes elemekből, 100 mm falvastagságban, 600x200x100 mm-es méretű nútféderes, kézi falazóelemből (fugavastagság 2,5 mm), vékonyágyazatú falazóhabarcsba falazva YTONG válaszfalelem, Pve-NF jelű, 600x200x100</t>
  </si>
  <si>
    <t>mm YTONG M 5 (Hf-80) vékonyágyazó falazóhabarcs, fehér                                                                  (csak anyagköltség, munkadíj nélkül)</t>
  </si>
  <si>
    <t>33-063-21.1.2</t>
  </si>
  <si>
    <r>
      <t>Fészekvésés, téglafalban, 0,0151-0,035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között</t>
    </r>
  </si>
  <si>
    <t>Falazás és egyéb kőművesmunka</t>
  </si>
  <si>
    <t>36-002-3-0415916</t>
  </si>
  <si>
    <t>Mélyalapozók, vakolatszilárdítók felhordása, kézi erővel Baumit Mélyalapozó (csak anyagköltség, munkadíj nélkül)</t>
  </si>
  <si>
    <t>36-003-1.1.1.3.1-0415507</t>
  </si>
  <si>
    <t>Oldalfalvakolat készítése, kézi felhordással, zsákos kiszerelésű szárazhabarcsból, sima, gipszes mész-gipsz vakolat, 1 cm vastagságban Baumit Gipszes Vakolat Könnyű, (csak anyagköltség, munkadíj nélkül)</t>
  </si>
  <si>
    <t>36-090-2.1.3</t>
  </si>
  <si>
    <t>Vakolatok pótlása, keskenyvakolatok pótlása oldalfalon, mennyezeten (csak anyagköltség, munkadíj nélkül)</t>
  </si>
  <si>
    <t>Vakolás és rabicolás</t>
  </si>
  <si>
    <t>39-005-8.1-0120061</t>
  </si>
  <si>
    <t>Íves válaszfal készítése, hajlítható gipszkartonnal, min. 40 mm vtg.  ásványgyapot kitöltő szigeteléssel, 30 cm-es profil kiosztásával,  max. magasság 3,5 m magasságig, 2x1 rétegben 2x2 réteg RIGIPS Riflex gipszkarton, 50 mm széles profilvázra szerelve</t>
  </si>
  <si>
    <t>(csak anyagköltség, munkadíj nélkül)</t>
  </si>
  <si>
    <t>Szárazépítés</t>
  </si>
  <si>
    <t>42-011-1.1.1.1-0215098</t>
  </si>
  <si>
    <t>Fal-, pillér padló, és oszlopburkolat hordozószerkezetének felületelőkészítése beltérben, tégla, beton és vakolt alapfelületen, felületelőkészítő alapozó és tapadóhíd felhordása egy rétegben Baumit Grund, nedvszívó alapfelület alapozására (csak</t>
  </si>
  <si>
    <t>anyagköltség, munkadíj nélkül)</t>
  </si>
  <si>
    <t>42-011-1.1.1.2-0148702</t>
  </si>
  <si>
    <t>Fal-, pillér padló és oszlopburkolat hordozószerkezetének felületelőkészítése beltérben, tégla, beton és vakolt alapfelületen, kenhető víz- és páraszigetelés felhordása egy rétegben,  hajlaterősítő szalag elhelyezésével Mapegum WPS kenhető szigetelés,</t>
  </si>
  <si>
    <t>beltéri (csak anyagköltség, munkadíj nélkül)</t>
  </si>
  <si>
    <t>42-011-2.1.1.1-0215098</t>
  </si>
  <si>
    <t>Padlóburkolat hordozószerkezetének felületelőkészítése beltérben, beton alapfelületen felületelőkészítő alapozó és tapadóhíd felhordása egy rétegben Baumit Grund, nedvszívó alapfelület alapozására (csak anyagköltség, munkadíj nélkül)</t>
  </si>
  <si>
    <t>42-012-1.1.3.1.1.3-0313021</t>
  </si>
  <si>
    <t>Fal-, pillér-, padló,- oszlopburkolat készítése beltérben, kenhető szigetelésre, kerámiával, kötésben vagy hálósan, 3-5 mm vtg. ragasztóba rakva, 1-10 mm fugaszélességgel, 25x25 - 40x40 cm közötti lapmérettel MAPEI Keraflex Light S1 C2TE S1 cementkötésű</t>
  </si>
  <si>
    <t>ragasztóhabarcs, szürke, Ultracolor Plus fugázó, fehér (csak anyagköltség, munkadíj nélkül)</t>
  </si>
  <si>
    <t>42-041-4.1.1-0313032</t>
  </si>
  <si>
    <t>Meglévő egyenetlen aljzat nagy szintkülönbségeinek kiegyenlítése, szabványos cementesztrich és betonpadló felület előkészítése, 0,3-2 cm vastagságig önterülő aljzatkiegyenlítő (csak anyagköltség, munkadíj nélkül)</t>
  </si>
  <si>
    <t>42-042-5.1.1-0312185</t>
  </si>
  <si>
    <t xml:space="preserve">Laminált padló fektetése, (szegélyléccel együtt) kiegyenlített aljzatra, telibe ragasztva (mechanikus illesztésű) (ragasztó anyag külön tételben kiírva) Tarkett Select 833 AC5 kopásáll. laminált padló, 8,0 mm vtg., 19,2 cm x 129,2 cm, 39 szín             </t>
  </si>
  <si>
    <t>42-071-32-0151321</t>
  </si>
  <si>
    <t xml:space="preserve">Dekorprofil elhelyezése eloxált alumíniumból, fényes, matt, szálcsiszolt alumíniumból, szálcsiszolt, rozsdamentes acélból vagy krómozott sárgarézből, 25 mm szélességgel Schlüter-DESIGNLINE-E 2,5m, dekorprofil B=25mm, rozsdamentes acél (csak anyagköltség, </t>
  </si>
  <si>
    <t>munkadíj nélkül)</t>
  </si>
  <si>
    <t>42-073-1.1-0418848</t>
  </si>
  <si>
    <t>Dilatációs és csatlakozó fuga kitöltése, szilikon alapú elasztikus tömítő anyaggal, 5 mm szélesség- és mélységben BOTAMENT S 5 szaniter szilikon (csak anyagköltség, munkadíj nélkül)</t>
  </si>
  <si>
    <t>Aljzatkészítés, hideg- és melegburkolat készítése</t>
  </si>
  <si>
    <t>44-001-1.1.1.1-0131042</t>
  </si>
  <si>
    <t>Fa beltéri nyílászárók elhelyezése, előre kihagyott falnyílásba, utólagos elhelyezéssel, tömítés nélkül, (szerelvényezve, finom beállítással), MDF vagy keményhéjszerkezetes ajtó, 6,00 m kerületig Beltéri kazettás ajtó, felül üvegezhető, egyszárnyú, MDF</t>
  </si>
  <si>
    <t>tokkal, kilinccsel, 75x210 cm (csak anyagköltség, munkadíj nélkül)</t>
  </si>
  <si>
    <t>44-001-1.1.1.2-0131036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</si>
  <si>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</t>
  </si>
  <si>
    <t>egyszárnyú, MDF tokkal, kilinccsel, 100x210 cm (csak anyagköltség, munkadíj nélkül)</t>
  </si>
  <si>
    <t>44-001-1.1.2.1-0120781</t>
  </si>
  <si>
    <t>Fa beltéri nyílászárók elhelyezése, előre kihagyott falnyílásba, utólagos elhelyezéssel, tömítés nélkül, (szerelvényezve, finom beállítással), hossztoldott fenyőfa ajtó, 6,00 m kerületig  hossztoldott fenyő beltéri ajtó UTH tokkal, tömör, lazúros,</t>
  </si>
  <si>
    <t>kilinccsel 90 x 210 cm (csak anyagköltség, munkadíj nélkül)</t>
  </si>
  <si>
    <t>44-002-3</t>
  </si>
  <si>
    <t>Egyedi gyártású polikarbonát betétes fakeretes fix bevilágítóablak beépítéssel (csak anyagköltség, munkadíj nélkül)</t>
  </si>
  <si>
    <t>Fa- és műanyag szerkezet elhelyezése</t>
  </si>
  <si>
    <t>45-005-2.2-0180351</t>
  </si>
  <si>
    <t>Egyéb épületlakatos szerkezetek elhelyezése, 8mm-es 35*25-ös teherelosztó acéllemezzel</t>
  </si>
  <si>
    <t>Fém nyílászáró és épületlakatos-szerkezet elhelyezése</t>
  </si>
  <si>
    <t>47-000-1.21.7.1.2-0419501</t>
  </si>
  <si>
    <t>Belső festéseknél felület előkészítése, részmunkák; glettelés, gipszes glettel, vakolt felületen, tagolt felületen POLI-FARBE Corso 0-6 beltéri glettanyag, fehér                                                                               (csak</t>
  </si>
  <si>
    <t>47-010-1.1.2-0415917</t>
  </si>
  <si>
    <t>Normál nem egyenletes nedvszívóképességű ásványi falfelületek alapozása, felületmegerősítése, vizes-diszperziós akril bázisú alapozóval, tagolt felületen Baumit UniPrimer (Baumit Univerzális) univerzális alapozó (csak anyagköltség, munkadíj nélkül)</t>
  </si>
  <si>
    <t>47-011-5.2.2.2-0141882</t>
  </si>
  <si>
    <t>Olajfestések, lenolaj kötőanyagú, fehér vagy színes falfestékkel, ásványi alapfelületen,  két rétegben, tagolt sima felületen Biopin falfesték légzésaktív, fehér, (csak anyagköltség, munkadíj nélkül)</t>
  </si>
  <si>
    <t>47-011-15.1.1.2-0160011</t>
  </si>
  <si>
    <t xml:space="preserve">Diszperziós festés műanyag bázisú vizes-diszperziós  fehér vagy gyárilag színezett festékkel, új vagy régi lekapart, előkészített alapfelületen, vakolaton, két rétegben, tagolt sima felületen POLI-FARBE Inntaler diszperziós beltéri falfesték              </t>
  </si>
  <si>
    <t>47-021-21.4.1-0130701</t>
  </si>
  <si>
    <t>Acélfelületek közbenső festése cső és regisztercső felületén (NÁ 80-ig), függesztőn és tartóvason, sormosdó állványzaton műgyanta kötőanyagú, oldószeres festékkel Trinát alapozófesték, fehér 100 (csak anyagköltség, munkadíj nélkül)</t>
  </si>
  <si>
    <t>47-021-21.6.1-0130701</t>
  </si>
  <si>
    <t>Acélfelületek, fafelületek közbenső festése nyílászárón műgyanta kötőanyagú, oldószeres festékkel Trinát alapozófesték, fehér 100, (csak anyagköltség, munkadíj nélkül)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</si>
  <si>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</si>
  <si>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(csak anyagköltség, munkadíj nélkül)</t>
  </si>
  <si>
    <t>47-021-31.6.1-0130361</t>
  </si>
  <si>
    <t>Acélfelületek, fafelületek átvonó festése nyílászárón műgyanta kötőanyagú, oldószeres festékkel Trinát magasfényű zománcfesték, fehér 100, (csak anyagköltség, munkadíj nélkül)</t>
  </si>
  <si>
    <t>47-041-4.1.1-0222036</t>
  </si>
  <si>
    <t>Beltéri aszfalt és beton felületek festése, vízbázisú 2 komponensű epoxifestékkel, két rétegben, teljes sima felületen, bármilyen padozatú helyiségben Isomat EPOXYCOAT kétkomponensű, oldószeres epoxy bázisú festék (csak anyagköltség, munkadíj nélkül)</t>
  </si>
  <si>
    <t>47-041-9.1-0222033</t>
  </si>
  <si>
    <t>Beltéri aszfalt és beton felületek impregnálása vagy lakkozása vízbázisú 2 komponensű epoxilakkal, teljes felületen, két rétegben, sima felületen Isomat DUROFLOOR-BI kétkomponensű, oldószermentes, epoxy imregnáló, betonfelületek megerősítése,</t>
  </si>
  <si>
    <t>pormentesítés, vegyálló, áttetsző, (csak anyagköltség, munkadíj nélkül)</t>
  </si>
  <si>
    <t>Felületképzés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</si>
  <si>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</si>
  <si>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</si>
  <si>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16 mm, Kód: MU-III 16                                                                   (csak anyagköltség, munkadíj nélkül)</t>
  </si>
  <si>
    <t>71-001-11.1.1-0121001</t>
  </si>
  <si>
    <t>Elágazó doboz illetve szerelvénydoboz elhelyezése, süllyesztve, fészekvésés nélkül, Névleges méret: Ø68 mm-ig, 2xØ68 mm-ig vagy négyzetes kivitelben, 30-60 mm mélységig, max. négyes sorolásig HYDRO-THERM beltéri elágazó doboz, Müds 65 mm, (csak</t>
  </si>
  <si>
    <t>71-001-11.1.2-0121101</t>
  </si>
  <si>
    <t>Elágazó doboz illetve szerelvénydoboz elhelyezése, süllyesztve, fészekvésés nélkül, Névleges méret: 70, 80, 100, 150, 200 mm 87, 107, 159, 240, 238 mm (70 - 300 mm) HYDRO-THERM beltéri süllyeszthető műanyag doboz, MÜDS 100 fedéllel, fehér, (csak</t>
  </si>
  <si>
    <t>71-002-1.1-0224429</t>
  </si>
  <si>
    <t>3x1,5 tömör (300/500V) MBCU kábel (csak anyagköltség, munkadíj nélkül)</t>
  </si>
  <si>
    <t>71-005-1.1.1.2-0564343</t>
  </si>
  <si>
    <t>Komplett világítási  és telekommunikációs szerelvények; Fali kapcsolók elhelyezése, falonkivüli 10A kétpólusú kapcsolók  komplett szerelvény,   IP44,  kétpólusú váltókapcsoló, 16A,  fehér (csak anyagköltség, munkadíj nélkül)</t>
  </si>
  <si>
    <t>71-008-11.1.1.1-0122531</t>
  </si>
  <si>
    <t>Áram-védőkapcsolók elhelyezése, váltakozó- és pulzáló egyenáramú kioldásra, gyorskioldással (6...40 ms), 6 kA zárlati szilárdsággal, 2 pólusú áramvédő kapcsoló, intézményi egyeztetés alapján</t>
  </si>
  <si>
    <t>71-010-2.1.2.2.3-0143567</t>
  </si>
  <si>
    <t>Felületre szerelt lámpatest elhelyezése előre elkészített tartószerkezetre, zárt, T8, T12 fénycsöves elektronikával szerelt (A energia osztályú), burás  mennyezeti lámpatest fénycső nélkül, fehér, prizmás PC burával, elektronikus előtéttel, ledes</t>
  </si>
  <si>
    <t>fénycsőhöz, 2x18W, intézmény által bemutatott- jóváhagyott típus (csak anyagköltség, munkadíj nélkül)</t>
  </si>
  <si>
    <t>71-010-11.3.1-0115476</t>
  </si>
  <si>
    <t>Falon kívüli, vízmentes  lámpák elhelyezése, min. IP 54, izzólámpás kivitelben normál és halogén izzós zárt burás lámpa kerek fehér E27, IP55, villanykörte nélkül, intézmény által bemutatott-jóváhagyott tipus (csak anyagköltség, munkadíj nélkül)</t>
  </si>
  <si>
    <t>71-013-9</t>
  </si>
  <si>
    <t>Villám és érintésvédelmi mérés és jegyzőkönyv szintenként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</si>
  <si>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NYM-J</t>
    </r>
  </si>
  <si>
    <t>Elektromosenergia-ellátás, villanyszerelés</t>
  </si>
  <si>
    <t>81-000-1.6</t>
  </si>
  <si>
    <t>Csővezetékek bontása, vízvezeték elzárás és nyitás, vezetékszakaszolással  golyos csap beépitésével (csak anyagköltség, munkadíj nélkül)</t>
  </si>
  <si>
    <t>81-001-1.3.2.1.1.1.3-0327124</t>
  </si>
  <si>
    <t xml:space="preserve">Ivóvíz vezeték, Ötrétegű cső szerelése, PE-Xc/Al/PE-Xc, PE-Xc/Al/PE-Xb, PE-Xb/Al/PE-Xb vagy PE-Xb/Al/PE anyagból, préselt csőkötésekkel, cső elhelyezése csőidomokkal, szakaszos nyomáspróbával, falhoronyba vagy padlószerkezetbe szerelve (horonyvésés külön </t>
  </si>
  <si>
    <t>tételben), DN 20 HENCO Standard többrétegű PE-Xc/Al / PE-Xc cső tekercsben, 10 mm vtg., habosított PE szigeteléssel, 10 bar 95 °C, 26x3, Rendelési szám: 25-ISO9-26-RO (csak anyagköltség, munkadíj nélkül)</t>
  </si>
  <si>
    <t>81-002-3.2.1.1.6-0130986</t>
  </si>
  <si>
    <t>PVC lefolyóvezeték szerelése, tokos, gumigyűrűs kötésekkel, cső elhelyezése csőidomokkal, szakaszos tömörségi próbával, szabadon, DN 100 PIPELIFE PVC-U tokos lefolyócső 110x2,2x1000 mm, KAEM110/1M                                               (csak</t>
  </si>
  <si>
    <t>81-002-3.2.1.2.3-0130983</t>
  </si>
  <si>
    <t xml:space="preserve">PVC lefolyóvezeték szerelése, tokos, gumigyűrűs kötésekkel, cső elhelyezése csőidomokkal, szakaszos tömörségi próbával, horonyba vagy padlócsatornába, DN 50 PIPELIFE PVC-U tokos lefolyócső 50x1,8x1000 mm, KAEM050/1M                                        </t>
  </si>
  <si>
    <t>81-004-1.4.1.1.1.2-0110057</t>
  </si>
  <si>
    <t>Fűtési vezeték, Fekete acélcső szerelése, hegesztett kötésekkel, tartószerkezettel, szakaszos nyomáspróbával, szabadon, horonyba vagy padlócsatornába, irányváltozás csőhajlítással, DN 15 Fekete acélcső, A 37 1/2" simavégű (csak anyagköltség, munkadíj</t>
  </si>
  <si>
    <t>nélkül)</t>
  </si>
  <si>
    <t>81-012-1.1.2-0210203</t>
  </si>
  <si>
    <t>Elágazás készítése, meglévő horganyzott vagy fekete acélcső vezetéken, szabadon, horonyba vagy padlócsatornába, DN 15 Fekete acélcsövön T-idom közbeiktatásával MSZ 6006-B-1 (U.130 sz.) 1/2"  (csak anyagköltség, munkadíj nélkül)</t>
  </si>
  <si>
    <t>Épületgépészeti csővezeték szerelése</t>
  </si>
  <si>
    <t>82-000-4.2.6</t>
  </si>
  <si>
    <t>Gáz- és fűtésszerelési berendezési tárgyak leszerelése, áthelyezése fűtésszerelési berendezési tárgyak csőregiszterek (csak anyagköltség, munkadíj nélkül)</t>
  </si>
  <si>
    <t>82-001-16.2.1-0116002</t>
  </si>
  <si>
    <t>Fűtőtest szerelvény elhelyezése külső vagy belső menettel, illetve hollandival csatlakoztatva DN 15 radiátorszelep HERZ-GP típusú, egyenes kivitelű radiátorszelep, 1/2", Csz: 1.5523.21 (csak anyagköltség, munkadíj nélkül)</t>
  </si>
  <si>
    <t>82-001-16.2.3-0116042</t>
  </si>
  <si>
    <t>Fűtőtest szerelvény elhelyezése külső vagy belső menettel, illetve hollandival csatlakoztatva DN 15 visszatérő elzárószelep HERZ RL-1 típusú, egyenes kivitelű, visszatérő elzáró szelep, 1/2", (csak anyagköltség, munkadíj nélkül)</t>
  </si>
  <si>
    <t>82-009-12.1-0110003</t>
  </si>
  <si>
    <t>WC-csésze kiegészítő szerelvényeinek elhelyezése, WC-ülőke WC ülőke, fehér műanyag, fém WC zsanérral (csak anyagköltség, munkadíj nélkül)</t>
  </si>
  <si>
    <t>82-009-12.2.1-0320071</t>
  </si>
  <si>
    <t>WC-csésze kiegészítő szerelvényeinek elhelyezése, WC csatlakozó, alsó kifolyású WC-hez WC-leültető gumi                                                                                                                             (csak anyagköltség,</t>
  </si>
  <si>
    <t>82-009-12.3-0118056</t>
  </si>
  <si>
    <t>WC-csésze kiegészítő szerelvényeinek elhelyezése, WC öblítőcsövek  WC ejtőcső  d50/32 mm, 600 mm (csak anyagköltség, munkadíj nélkül)</t>
  </si>
  <si>
    <t>82-009-12.4-0110918</t>
  </si>
  <si>
    <t>WC-csésze kiegészítő szerelvényeinek elhelyezése, WC öblítőszelepek, szabályozók MOFÉM WC öblítőszelep, fém fogantyús (csak anyagköltség, munkadíj nélkül)</t>
  </si>
  <si>
    <t>82-009-18.2-0318163</t>
  </si>
  <si>
    <t>Berendezési tárgyak szerelvényeinek felszerelése, fali kifolyószelep szerelés MOFÉM Eurosztár fali kifolyószelep (csak anyagköltség, munkadíj nélkül)</t>
  </si>
  <si>
    <t>82-009-19.2.1-0318059</t>
  </si>
  <si>
    <t>Csaptelepek és szerelvényeinek felszerelése, zuhanycsaptelepek, fali zuhanycsaptelep MOFÉM Mambó-5 egykaros falraszerelhető zuhanycsaptelep, ECO kerámia vezérlőegység forrázás elleni védelemmel, kr. tartozékokkal, (csak anyagköltség, munkadíj nélkül)</t>
  </si>
  <si>
    <t>82-009-21.1-0135288</t>
  </si>
  <si>
    <t xml:space="preserve">Padló alatti illetve falba süllyeszthető bűzelzáró, padló alatti 1, 2, 3 ágú elhelyezése HL90Pr-3020, Alacsony padlólefolyó vízszintes DN40/50 csatlakozóval, nemesacél keretes, becsempézhető lefolyólappal 132x132mm/ 112x112mm, szigetelő karimával, Primus </t>
  </si>
  <si>
    <t>száraz bűzzárral, 10-80mm-ig vágással rövidíthető magasítóval, tartozékokkal. Min. beépítési magasság: 89mm (csak anyagköltség, munkadíj nélkül)</t>
  </si>
  <si>
    <t>82-009-31.2-0110915</t>
  </si>
  <si>
    <t>Vizes berendezési tárgyak bűzelzáróinak felszerelése, mosdóhoz, bidéhez MOFÉM búraszifon leeresztőszeleppel, krómozott (csak anyagköltség, munkadíj nélkül)</t>
  </si>
  <si>
    <t>82-012-4.2.1.3-0423752</t>
  </si>
  <si>
    <t xml:space="preserve">Acéllemez kompakt lapradiátor elhelyezése, széthordással, tartókkal, bekötéssel,  beépített szeleptesttel, 2 soros, 1600 mm-ig, 500 mm VOGEL &amp; NOOT beépített szelepes lapradiátor 22 KV típus, 2-soros, 500x 720 mm, fűtőteljesítmény: 1111 W                 </t>
  </si>
  <si>
    <t>Épületgépészeti szerelvények és berendezések szerelése</t>
  </si>
  <si>
    <t>88-011-2.1-0470314</t>
  </si>
  <si>
    <t xml:space="preserve">Egyedi csövek oldalfali rögzítése vasbetonfal esetén,egyedi csővezeték közvetlen rögzítése vasbeton oldalfalra, 1/2" - 2" átmérő között HILTI 1/2" gumibetétes MP-LHI csőbilincs + 10 cm GST M8 menetes szár + HKD-S M8 feszítőhüvely                          </t>
  </si>
  <si>
    <t>88-011-2.2-0470287</t>
  </si>
  <si>
    <t>Egyedi csövek oldalfali rögzítése vasbetonfal esetén,egyedi csővezeték közvetlen rögzítése vasbeton  vagy kerámia oldalfalra, fűtési csőregiszter rögzítése (csak anyagköltség, munkadíj nélkül)</t>
  </si>
  <si>
    <t>Rögzítések, tömítések</t>
  </si>
  <si>
    <t>Összesen:</t>
  </si>
  <si>
    <t>A feketével jelölt cellákat tilos kitölteni, ugyanis azokat a munkatételeket Ajánlatkérő saját teljesítés keretében, fogvatartotti munkaerővel kívánja elvégezni, így azok nem képezik a jelen közbeszerzési eljárás tárgyát!!!</t>
  </si>
  <si>
    <t xml:space="preserve">A feketével jelölt cellákat tilos kitölteni, ugyanis azokat a munkatételeket Ajánlatkérő saját teljesítés keretében, fogvatartotti munkaerővel kívánja elvégezni, így azok nem képezik a jelen közbeszerzési eljárás tárgyát!!!      
</t>
  </si>
  <si>
    <t>Tartalékkeret összesen:</t>
  </si>
  <si>
    <t>Nettó vállalkozási díj (tartalékkerettel együtt)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</si>
</sst>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49" fontId="42" fillId="0" borderId="0" xfId="0" applyNumberFormat="1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2" fillId="33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19</v>
      </c>
      <c r="B2" s="10">
        <f>'Zsaluzás és állványozás'!H6</f>
        <v>0</v>
      </c>
      <c r="C2" s="10">
        <f>'Zsaluzás és állványozás'!I6</f>
        <v>0</v>
      </c>
    </row>
    <row r="3" spans="1:3" ht="15.75">
      <c r="A3" s="10" t="s">
        <v>32</v>
      </c>
      <c r="B3" s="10">
        <f>'Helyszíni beton és vasbeton mun'!H12</f>
        <v>0</v>
      </c>
      <c r="C3" s="10">
        <f>'Helyszíni beton és vasbeton mun'!I12</f>
        <v>0</v>
      </c>
    </row>
    <row r="4" spans="1:3" ht="31.5">
      <c r="A4" s="10" t="s">
        <v>40</v>
      </c>
      <c r="B4" s="10">
        <f>'Előregyártott épületszerkezeti '!H8</f>
        <v>0</v>
      </c>
      <c r="C4" s="10">
        <f>'Előregyártott épületszerkezeti '!I8</f>
        <v>0</v>
      </c>
    </row>
    <row r="5" spans="1:3" ht="15.75">
      <c r="A5" s="10" t="s">
        <v>51</v>
      </c>
      <c r="B5" s="10">
        <f>'Falazás és egyéb kőművesmunka'!H12</f>
        <v>0</v>
      </c>
      <c r="C5" s="10">
        <f>'Falazás és egyéb kőművesmunka'!I12</f>
        <v>0</v>
      </c>
    </row>
    <row r="6" spans="1:3" ht="15.75">
      <c r="A6" s="10" t="s">
        <v>58</v>
      </c>
      <c r="B6" s="10">
        <f>'Vakolás és rabicolás'!H8</f>
        <v>0</v>
      </c>
      <c r="C6" s="15">
        <f>'Vakolás és rabicolás'!I8</f>
        <v>0</v>
      </c>
    </row>
    <row r="7" spans="1:3" ht="15.75">
      <c r="A7" s="10" t="s">
        <v>62</v>
      </c>
      <c r="B7" s="10">
        <f>Szárazépítés!H5</f>
        <v>0</v>
      </c>
      <c r="C7" s="15">
        <f>Szárazépítés!I5</f>
        <v>0</v>
      </c>
    </row>
    <row r="8" spans="1:14" ht="31.5" customHeight="1">
      <c r="A8" s="10" t="s">
        <v>83</v>
      </c>
      <c r="B8" s="10">
        <f>'Aljzatkészítés, hideg- és meleg'!H23</f>
        <v>0</v>
      </c>
      <c r="C8" s="15">
        <f>'Aljzatkészítés, hideg- és meleg'!I23</f>
        <v>0</v>
      </c>
      <c r="F8" s="16" t="s">
        <v>191</v>
      </c>
      <c r="G8" s="16"/>
      <c r="H8" s="16"/>
      <c r="I8" s="16"/>
      <c r="J8" s="16"/>
      <c r="K8" s="16"/>
      <c r="L8" s="16"/>
      <c r="M8" s="16"/>
      <c r="N8" s="16"/>
    </row>
    <row r="9" spans="1:14" ht="15.75">
      <c r="A9" s="10" t="s">
        <v>95</v>
      </c>
      <c r="B9" s="10">
        <f>'Fa- és műanyag szerkezet elhely'!H13</f>
        <v>0</v>
      </c>
      <c r="C9" s="15">
        <f>'Fa- és műanyag szerkezet elhely'!I13</f>
        <v>0</v>
      </c>
      <c r="F9" s="16"/>
      <c r="G9" s="16"/>
      <c r="H9" s="16"/>
      <c r="I9" s="16"/>
      <c r="J9" s="16"/>
      <c r="K9" s="16"/>
      <c r="L9" s="16"/>
      <c r="M9" s="16"/>
      <c r="N9" s="16"/>
    </row>
    <row r="10" ht="31.5">
      <c r="A10" s="10" t="s">
        <v>98</v>
      </c>
    </row>
    <row r="11" spans="1:3" ht="15.75">
      <c r="A11" s="10" t="s">
        <v>120</v>
      </c>
      <c r="B11" s="10">
        <f>Felületképzés!H25</f>
        <v>0</v>
      </c>
      <c r="C11" s="15">
        <f>Felületképzés!I25</f>
        <v>0</v>
      </c>
    </row>
    <row r="12" ht="31.5">
      <c r="A12" s="10" t="s">
        <v>142</v>
      </c>
    </row>
    <row r="13" spans="1:3" ht="15.75">
      <c r="A13" s="10" t="s">
        <v>157</v>
      </c>
      <c r="B13" s="10">
        <f>'Épületgépészeti csővezeték szer'!H18</f>
        <v>0</v>
      </c>
      <c r="C13" s="15">
        <f>'Épületgépészeti csővezeték szer'!I18</f>
        <v>0</v>
      </c>
    </row>
    <row r="14" spans="1:3" ht="31.5">
      <c r="A14" s="10" t="s">
        <v>183</v>
      </c>
      <c r="B14" s="10">
        <f>'Épületgépészeti szerelvények és'!H29</f>
        <v>0</v>
      </c>
      <c r="C14" s="15">
        <f>'Épületgépészeti szerelvények és'!I29</f>
        <v>0</v>
      </c>
    </row>
    <row r="15" spans="1:3" ht="15.75">
      <c r="A15" s="10" t="s">
        <v>188</v>
      </c>
      <c r="B15" s="10">
        <f>'Rögzítések, tömítések'!H7</f>
        <v>0</v>
      </c>
      <c r="C15" s="15">
        <f>'Rögzítések, tömítések'!I7</f>
        <v>0</v>
      </c>
    </row>
    <row r="16" spans="1:3" s="11" customFormat="1" ht="15.75">
      <c r="A16" s="11" t="s">
        <v>189</v>
      </c>
      <c r="B16" s="11">
        <f>ROUND(SUM(B2:B15),0)</f>
        <v>0</v>
      </c>
      <c r="C16" s="11">
        <f>ROUND(SUM(C2:C15),0)</f>
        <v>0</v>
      </c>
    </row>
    <row r="17" spans="1:2" ht="15.75">
      <c r="A17" s="18" t="s">
        <v>192</v>
      </c>
      <c r="B17" s="10">
        <f>SUM(B16:C16)*0.1</f>
        <v>0</v>
      </c>
    </row>
    <row r="18" spans="1:2" ht="31.5">
      <c r="A18" s="19" t="s">
        <v>193</v>
      </c>
      <c r="B18" s="10">
        <f>SUM(B16:C16:B17)</f>
        <v>0</v>
      </c>
    </row>
  </sheetData>
  <sheetProtection/>
  <mergeCells count="1">
    <mergeCell ref="F8:N9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96</v>
      </c>
      <c r="C2" s="2" t="s">
        <v>97</v>
      </c>
      <c r="D2" s="6">
        <v>10</v>
      </c>
      <c r="E2" s="1" t="s">
        <v>34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18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K5" sqref="K5:Q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99</v>
      </c>
      <c r="C2" s="2" t="s">
        <v>100</v>
      </c>
      <c r="D2" s="6">
        <v>9815</v>
      </c>
      <c r="E2" s="1" t="s">
        <v>13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</row>
    <row r="3" ht="12.75">
      <c r="C3" s="2" t="s">
        <v>65</v>
      </c>
    </row>
    <row r="5" spans="1:17" ht="76.5">
      <c r="A5" s="8">
        <v>2</v>
      </c>
      <c r="B5" s="1" t="s">
        <v>101</v>
      </c>
      <c r="C5" s="2" t="s">
        <v>102</v>
      </c>
      <c r="D5" s="6">
        <v>9815</v>
      </c>
      <c r="E5" s="1" t="s">
        <v>13</v>
      </c>
      <c r="F5" s="6">
        <v>0</v>
      </c>
      <c r="G5" s="13">
        <v>0</v>
      </c>
      <c r="H5" s="6">
        <f>ROUND(D5*F5,0)</f>
        <v>0</v>
      </c>
      <c r="I5" s="13">
        <f>ROUND(D5*G5,0)</f>
        <v>0</v>
      </c>
      <c r="K5" s="17" t="s">
        <v>190</v>
      </c>
      <c r="L5" s="17"/>
      <c r="M5" s="17"/>
      <c r="N5" s="17"/>
      <c r="O5" s="17"/>
      <c r="P5" s="17"/>
      <c r="Q5" s="17"/>
    </row>
    <row r="7" spans="1:9" ht="63.75">
      <c r="A7" s="8">
        <v>3</v>
      </c>
      <c r="B7" s="1" t="s">
        <v>103</v>
      </c>
      <c r="C7" s="2" t="s">
        <v>104</v>
      </c>
      <c r="D7" s="6">
        <v>4290</v>
      </c>
      <c r="E7" s="1" t="s">
        <v>13</v>
      </c>
      <c r="F7" s="6">
        <v>0</v>
      </c>
      <c r="G7" s="13">
        <v>0</v>
      </c>
      <c r="H7" s="6">
        <f>ROUND(D7*F7,0)</f>
        <v>0</v>
      </c>
      <c r="I7" s="13">
        <f>ROUND(D7*G7,0)</f>
        <v>0</v>
      </c>
    </row>
    <row r="9" spans="1:9" ht="76.5">
      <c r="A9" s="8">
        <v>4</v>
      </c>
      <c r="B9" s="1" t="s">
        <v>105</v>
      </c>
      <c r="C9" s="2" t="s">
        <v>106</v>
      </c>
      <c r="D9" s="6">
        <v>5520</v>
      </c>
      <c r="E9" s="1" t="s">
        <v>13</v>
      </c>
      <c r="F9" s="6">
        <v>0</v>
      </c>
      <c r="G9" s="13">
        <v>0</v>
      </c>
      <c r="H9" s="6">
        <f>ROUND(D9*F9,0)</f>
        <v>0</v>
      </c>
      <c r="I9" s="13">
        <f>ROUND(D9*G9,0)</f>
        <v>0</v>
      </c>
    </row>
    <row r="10" ht="12.75">
      <c r="C10" s="2" t="s">
        <v>61</v>
      </c>
    </row>
    <row r="12" spans="1:9" ht="76.5">
      <c r="A12" s="8">
        <v>5</v>
      </c>
      <c r="B12" s="1" t="s">
        <v>107</v>
      </c>
      <c r="C12" s="2" t="s">
        <v>108</v>
      </c>
      <c r="D12" s="6">
        <v>1058</v>
      </c>
      <c r="E12" s="1" t="s">
        <v>38</v>
      </c>
      <c r="F12" s="6">
        <v>0</v>
      </c>
      <c r="G12" s="13">
        <v>0</v>
      </c>
      <c r="H12" s="6">
        <f>ROUND(D12*F12,0)</f>
        <v>0</v>
      </c>
      <c r="I12" s="13">
        <f>ROUND(D12*G12,0)</f>
        <v>0</v>
      </c>
    </row>
    <row r="14" spans="1:9" ht="63.75">
      <c r="A14" s="8">
        <v>6</v>
      </c>
      <c r="B14" s="1" t="s">
        <v>109</v>
      </c>
      <c r="C14" s="2" t="s">
        <v>110</v>
      </c>
      <c r="D14" s="6">
        <v>1177</v>
      </c>
      <c r="E14" s="1" t="s">
        <v>13</v>
      </c>
      <c r="F14" s="6">
        <v>0</v>
      </c>
      <c r="G14" s="13">
        <v>0</v>
      </c>
      <c r="H14" s="6">
        <f>ROUND(D14*F14,0)</f>
        <v>0</v>
      </c>
      <c r="I14" s="13">
        <f>ROUND(D14*G14,0)</f>
        <v>0</v>
      </c>
    </row>
    <row r="16" spans="1:9" ht="76.5">
      <c r="A16" s="8">
        <v>7</v>
      </c>
      <c r="B16" s="1" t="s">
        <v>111</v>
      </c>
      <c r="C16" s="2" t="s">
        <v>112</v>
      </c>
      <c r="D16" s="6">
        <v>1058</v>
      </c>
      <c r="E16" s="1" t="s">
        <v>38</v>
      </c>
      <c r="F16" s="6">
        <v>0</v>
      </c>
      <c r="G16" s="13">
        <v>0</v>
      </c>
      <c r="H16" s="6">
        <f>ROUND(D16*F16,0)</f>
        <v>0</v>
      </c>
      <c r="I16" s="13">
        <f>ROUND(D16*G16,0)</f>
        <v>0</v>
      </c>
    </row>
    <row r="18" spans="1:9" ht="63.75">
      <c r="A18" s="8">
        <v>8</v>
      </c>
      <c r="B18" s="1" t="s">
        <v>113</v>
      </c>
      <c r="C18" s="2" t="s">
        <v>114</v>
      </c>
      <c r="D18" s="6">
        <v>1177</v>
      </c>
      <c r="E18" s="1" t="s">
        <v>13</v>
      </c>
      <c r="F18" s="6">
        <v>0</v>
      </c>
      <c r="G18" s="13">
        <v>0</v>
      </c>
      <c r="H18" s="6">
        <f>ROUND(D18*F18,0)</f>
        <v>0</v>
      </c>
      <c r="I18" s="13">
        <f>ROUND(D18*G18,0)</f>
        <v>0</v>
      </c>
    </row>
    <row r="20" spans="1:9" ht="76.5">
      <c r="A20" s="8">
        <v>9</v>
      </c>
      <c r="B20" s="1" t="s">
        <v>115</v>
      </c>
      <c r="C20" s="2" t="s">
        <v>116</v>
      </c>
      <c r="D20" s="6">
        <v>1741</v>
      </c>
      <c r="E20" s="1" t="s">
        <v>13</v>
      </c>
      <c r="F20" s="6">
        <v>0</v>
      </c>
      <c r="G20" s="13">
        <v>0</v>
      </c>
      <c r="H20" s="6">
        <f>ROUND(D20*F20,0)</f>
        <v>0</v>
      </c>
      <c r="I20" s="13">
        <f>ROUND(D20*G20,0)</f>
        <v>0</v>
      </c>
    </row>
    <row r="22" spans="1:9" ht="76.5">
      <c r="A22" s="8">
        <v>10</v>
      </c>
      <c r="B22" s="1" t="s">
        <v>117</v>
      </c>
      <c r="C22" s="2" t="s">
        <v>118</v>
      </c>
      <c r="D22" s="6">
        <v>1741</v>
      </c>
      <c r="E22" s="1" t="s">
        <v>13</v>
      </c>
      <c r="F22" s="6">
        <v>0</v>
      </c>
      <c r="G22" s="13">
        <v>0</v>
      </c>
      <c r="H22" s="6">
        <f>ROUND(D22*F22,0)</f>
        <v>0</v>
      </c>
      <c r="I22" s="13">
        <f>ROUND(D22*G22,0)</f>
        <v>0</v>
      </c>
    </row>
    <row r="23" ht="25.5">
      <c r="C23" s="2" t="s">
        <v>119</v>
      </c>
    </row>
    <row r="25" spans="1:9" s="9" customFormat="1" ht="12.75">
      <c r="A25" s="7"/>
      <c r="B25" s="3"/>
      <c r="C25" s="3" t="s">
        <v>18</v>
      </c>
      <c r="D25" s="5"/>
      <c r="E25" s="3"/>
      <c r="F25" s="5"/>
      <c r="G25" s="5"/>
      <c r="H25" s="5">
        <f>ROUND(SUM(H2:H24),0)</f>
        <v>0</v>
      </c>
      <c r="I25" s="5">
        <f>ROUND(SUM(I2:I24),0)</f>
        <v>0</v>
      </c>
    </row>
  </sheetData>
  <sheetProtection/>
  <mergeCells count="1">
    <mergeCell ref="K5:Q5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9">
      <selection activeCell="K2" sqref="K2:Q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17" ht="89.25">
      <c r="A2" s="8">
        <v>1</v>
      </c>
      <c r="B2" s="1" t="s">
        <v>121</v>
      </c>
      <c r="C2" s="2" t="s">
        <v>122</v>
      </c>
      <c r="D2" s="6">
        <v>595</v>
      </c>
      <c r="E2" s="1" t="s">
        <v>38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  <c r="K2" s="17" t="s">
        <v>190</v>
      </c>
      <c r="L2" s="17"/>
      <c r="M2" s="17"/>
      <c r="N2" s="17"/>
      <c r="O2" s="17"/>
      <c r="P2" s="17"/>
      <c r="Q2" s="17"/>
    </row>
    <row r="3" ht="25.5">
      <c r="C3" s="2" t="s">
        <v>123</v>
      </c>
    </row>
    <row r="5" spans="1:9" ht="89.25">
      <c r="A5" s="8">
        <v>2</v>
      </c>
      <c r="B5" s="1" t="s">
        <v>124</v>
      </c>
      <c r="C5" s="2" t="s">
        <v>125</v>
      </c>
      <c r="D5" s="6">
        <v>76</v>
      </c>
      <c r="E5" s="1" t="s">
        <v>34</v>
      </c>
      <c r="F5" s="6">
        <v>0</v>
      </c>
      <c r="G5" s="13">
        <v>0</v>
      </c>
      <c r="H5" s="6">
        <f>ROUND(D5*F5,0)</f>
        <v>0</v>
      </c>
      <c r="I5" s="13">
        <f>ROUND(D5*G5,0)</f>
        <v>0</v>
      </c>
    </row>
    <row r="6" ht="12.75">
      <c r="C6" s="2" t="s">
        <v>65</v>
      </c>
    </row>
    <row r="8" spans="1:9" ht="76.5">
      <c r="A8" s="8">
        <v>3</v>
      </c>
      <c r="B8" s="1" t="s">
        <v>126</v>
      </c>
      <c r="C8" s="2" t="s">
        <v>127</v>
      </c>
      <c r="D8" s="6">
        <v>76</v>
      </c>
      <c r="E8" s="1" t="s">
        <v>34</v>
      </c>
      <c r="F8" s="6">
        <v>0</v>
      </c>
      <c r="G8" s="13">
        <v>0</v>
      </c>
      <c r="H8" s="6">
        <f>ROUND(D8*F8,0)</f>
        <v>0</v>
      </c>
      <c r="I8" s="13">
        <f>ROUND(D8*G8,0)</f>
        <v>0</v>
      </c>
    </row>
    <row r="9" ht="12.75">
      <c r="C9" s="2" t="s">
        <v>65</v>
      </c>
    </row>
    <row r="11" spans="1:9" ht="92.25">
      <c r="A11" s="8">
        <v>4</v>
      </c>
      <c r="B11" s="1" t="s">
        <v>128</v>
      </c>
      <c r="C11" s="2" t="s">
        <v>141</v>
      </c>
      <c r="D11" s="6">
        <v>600</v>
      </c>
      <c r="E11" s="1" t="s">
        <v>38</v>
      </c>
      <c r="F11" s="6">
        <v>0</v>
      </c>
      <c r="G11" s="13">
        <v>0</v>
      </c>
      <c r="H11" s="6">
        <f>ROUND(D11*F11,0)</f>
        <v>0</v>
      </c>
      <c r="I11" s="13">
        <f>ROUND(D11*G11,0)</f>
        <v>0</v>
      </c>
    </row>
    <row r="12" ht="25.5">
      <c r="C12" s="2" t="s">
        <v>129</v>
      </c>
    </row>
    <row r="14" spans="1:9" ht="76.5">
      <c r="A14" s="8">
        <v>5</v>
      </c>
      <c r="B14" s="1" t="s">
        <v>130</v>
      </c>
      <c r="C14" s="2" t="s">
        <v>131</v>
      </c>
      <c r="D14" s="6">
        <v>76</v>
      </c>
      <c r="E14" s="1" t="s">
        <v>34</v>
      </c>
      <c r="F14" s="6">
        <v>0</v>
      </c>
      <c r="G14" s="13">
        <v>0</v>
      </c>
      <c r="H14" s="6">
        <f>ROUND(D14*F14,0)</f>
        <v>0</v>
      </c>
      <c r="I14" s="13">
        <f>ROUND(D14*G14,0)</f>
        <v>0</v>
      </c>
    </row>
    <row r="16" spans="1:9" ht="63.75">
      <c r="A16" s="8">
        <v>6</v>
      </c>
      <c r="B16" s="1" t="s">
        <v>132</v>
      </c>
      <c r="C16" s="2" t="s">
        <v>133</v>
      </c>
      <c r="D16" s="6">
        <v>74</v>
      </c>
      <c r="E16" s="1" t="s">
        <v>34</v>
      </c>
      <c r="F16" s="6">
        <v>0</v>
      </c>
      <c r="G16" s="13">
        <v>0</v>
      </c>
      <c r="H16" s="6">
        <f>ROUND(D16*F16,0)</f>
        <v>0</v>
      </c>
      <c r="I16" s="13">
        <f>ROUND(D16*G16,0)</f>
        <v>0</v>
      </c>
    </row>
    <row r="18" spans="1:9" ht="76.5">
      <c r="A18" s="8">
        <v>7</v>
      </c>
      <c r="B18" s="1" t="s">
        <v>134</v>
      </c>
      <c r="C18" s="2" t="s">
        <v>135</v>
      </c>
      <c r="D18" s="6">
        <v>526</v>
      </c>
      <c r="E18" s="1" t="s">
        <v>34</v>
      </c>
      <c r="F18" s="6">
        <v>0</v>
      </c>
      <c r="G18" s="13">
        <v>0</v>
      </c>
      <c r="H18" s="6">
        <f>ROUND(D18*F18,0)</f>
        <v>0</v>
      </c>
      <c r="I18" s="13">
        <f>ROUND(D18*G18,0)</f>
        <v>0</v>
      </c>
    </row>
    <row r="19" ht="38.25">
      <c r="C19" s="2" t="s">
        <v>136</v>
      </c>
    </row>
    <row r="21" spans="1:9" ht="76.5">
      <c r="A21" s="8">
        <v>8</v>
      </c>
      <c r="B21" s="1" t="s">
        <v>137</v>
      </c>
      <c r="C21" s="2" t="s">
        <v>138</v>
      </c>
      <c r="D21" s="6">
        <v>76</v>
      </c>
      <c r="E21" s="1" t="s">
        <v>34</v>
      </c>
      <c r="F21" s="6">
        <v>0</v>
      </c>
      <c r="G21" s="13">
        <v>0</v>
      </c>
      <c r="H21" s="6">
        <f>ROUND(D21*F21,0)</f>
        <v>0</v>
      </c>
      <c r="I21" s="13">
        <f>ROUND(D21*G21,0)</f>
        <v>0</v>
      </c>
    </row>
    <row r="23" spans="1:9" ht="25.5">
      <c r="A23" s="8">
        <v>9</v>
      </c>
      <c r="B23" s="1" t="s">
        <v>139</v>
      </c>
      <c r="C23" s="2" t="s">
        <v>140</v>
      </c>
      <c r="D23" s="6">
        <v>11</v>
      </c>
      <c r="E23" s="1" t="s">
        <v>34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5" spans="1:9" s="9" customFormat="1" ht="12.75">
      <c r="A25" s="7"/>
      <c r="B25" s="3"/>
      <c r="C25" s="3" t="s">
        <v>18</v>
      </c>
      <c r="D25" s="5"/>
      <c r="E25" s="3"/>
      <c r="F25" s="5"/>
      <c r="G25" s="5"/>
      <c r="H25" s="5">
        <f>ROUND(SUM(H2:H24),0)</f>
        <v>0</v>
      </c>
      <c r="I25" s="5">
        <f>ROUND(SUM(I2:I24),0)</f>
        <v>0</v>
      </c>
    </row>
  </sheetData>
  <sheetProtection/>
  <mergeCells count="1">
    <mergeCell ref="K2:Q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K4" sqref="K4:Q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143</v>
      </c>
      <c r="C2" s="2" t="s">
        <v>144</v>
      </c>
      <c r="D2" s="6">
        <v>76</v>
      </c>
      <c r="E2" s="1" t="s">
        <v>34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</row>
    <row r="4" spans="1:17" ht="89.25">
      <c r="A4" s="8">
        <v>2</v>
      </c>
      <c r="B4" s="1" t="s">
        <v>145</v>
      </c>
      <c r="C4" s="2" t="s">
        <v>146</v>
      </c>
      <c r="D4" s="6">
        <v>515</v>
      </c>
      <c r="E4" s="1" t="s">
        <v>38</v>
      </c>
      <c r="F4" s="6">
        <v>0</v>
      </c>
      <c r="G4" s="13">
        <v>0</v>
      </c>
      <c r="H4" s="6">
        <f>ROUND(D4*F4,0)</f>
        <v>0</v>
      </c>
      <c r="I4" s="13">
        <f>ROUND(D4*G4,0)</f>
        <v>0</v>
      </c>
      <c r="K4" s="17" t="s">
        <v>190</v>
      </c>
      <c r="L4" s="17"/>
      <c r="M4" s="17"/>
      <c r="N4" s="17"/>
      <c r="O4" s="17"/>
      <c r="P4" s="17"/>
      <c r="Q4" s="17"/>
    </row>
    <row r="5" ht="63.75">
      <c r="C5" s="2" t="s">
        <v>147</v>
      </c>
    </row>
    <row r="7" spans="1:9" ht="76.5">
      <c r="A7" s="8">
        <v>3</v>
      </c>
      <c r="B7" s="1" t="s">
        <v>148</v>
      </c>
      <c r="C7" s="2" t="s">
        <v>149</v>
      </c>
      <c r="D7" s="6">
        <v>232</v>
      </c>
      <c r="E7" s="1" t="s">
        <v>38</v>
      </c>
      <c r="F7" s="6">
        <v>0</v>
      </c>
      <c r="G7" s="13">
        <v>0</v>
      </c>
      <c r="H7" s="6">
        <f>ROUND(D7*F7,0)</f>
        <v>0</v>
      </c>
      <c r="I7" s="13">
        <f>ROUND(D7*G7,0)</f>
        <v>0</v>
      </c>
    </row>
    <row r="8" ht="12.75">
      <c r="C8" s="2" t="s">
        <v>65</v>
      </c>
    </row>
    <row r="10" spans="1:9" ht="76.5">
      <c r="A10" s="8">
        <v>4</v>
      </c>
      <c r="B10" s="1" t="s">
        <v>150</v>
      </c>
      <c r="C10" s="2" t="s">
        <v>151</v>
      </c>
      <c r="D10" s="6">
        <v>78</v>
      </c>
      <c r="E10" s="1" t="s">
        <v>38</v>
      </c>
      <c r="F10" s="6">
        <v>0</v>
      </c>
      <c r="G10" s="13">
        <v>0</v>
      </c>
      <c r="H10" s="6">
        <f>ROUND(D10*F10,0)</f>
        <v>0</v>
      </c>
      <c r="I10" s="13">
        <f>ROUND(D10*G10,0)</f>
        <v>0</v>
      </c>
    </row>
    <row r="11" ht="12.75">
      <c r="C11" s="2" t="s">
        <v>61</v>
      </c>
    </row>
    <row r="13" spans="1:9" ht="89.25">
      <c r="A13" s="8">
        <v>5</v>
      </c>
      <c r="B13" s="1" t="s">
        <v>152</v>
      </c>
      <c r="C13" s="2" t="s">
        <v>153</v>
      </c>
      <c r="D13" s="6">
        <v>380</v>
      </c>
      <c r="E13" s="1" t="s">
        <v>38</v>
      </c>
      <c r="F13" s="6">
        <v>0</v>
      </c>
      <c r="G13" s="13">
        <v>0</v>
      </c>
      <c r="H13" s="6">
        <f>ROUND(D13*F13,0)</f>
        <v>0</v>
      </c>
      <c r="I13" s="13">
        <f>ROUND(D13*G13,0)</f>
        <v>0</v>
      </c>
    </row>
    <row r="14" ht="12.75">
      <c r="C14" s="2" t="s">
        <v>154</v>
      </c>
    </row>
    <row r="16" spans="1:9" ht="76.5">
      <c r="A16" s="8">
        <v>6</v>
      </c>
      <c r="B16" s="1" t="s">
        <v>155</v>
      </c>
      <c r="C16" s="2" t="s">
        <v>156</v>
      </c>
      <c r="D16" s="6">
        <v>76</v>
      </c>
      <c r="E16" s="1" t="s">
        <v>34</v>
      </c>
      <c r="F16" s="6">
        <v>0</v>
      </c>
      <c r="G16" s="13">
        <v>0</v>
      </c>
      <c r="H16" s="6">
        <f>ROUND(D16*F16,0)</f>
        <v>0</v>
      </c>
      <c r="I16" s="13">
        <f>ROUND(D16*G16,0)</f>
        <v>0</v>
      </c>
    </row>
    <row r="18" spans="1:9" s="9" customFormat="1" ht="12.75">
      <c r="A18" s="7"/>
      <c r="B18" s="3"/>
      <c r="C18" s="3" t="s">
        <v>18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mergeCells count="1">
    <mergeCell ref="K4:Q4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158</v>
      </c>
      <c r="C2" s="2" t="s">
        <v>159</v>
      </c>
      <c r="D2" s="6">
        <v>74</v>
      </c>
      <c r="E2" s="1" t="s">
        <v>34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</row>
    <row r="4" spans="1:17" ht="76.5">
      <c r="A4" s="8">
        <v>2</v>
      </c>
      <c r="B4" s="1" t="s">
        <v>160</v>
      </c>
      <c r="C4" s="2" t="s">
        <v>161</v>
      </c>
      <c r="D4" s="6">
        <v>74</v>
      </c>
      <c r="E4" s="1" t="s">
        <v>34</v>
      </c>
      <c r="F4" s="6">
        <v>0</v>
      </c>
      <c r="G4" s="13">
        <v>0</v>
      </c>
      <c r="H4" s="6">
        <f>ROUND(D4*F4,0)</f>
        <v>0</v>
      </c>
      <c r="I4" s="13">
        <f>ROUND(D4*G4,0)</f>
        <v>0</v>
      </c>
      <c r="K4" s="17" t="s">
        <v>190</v>
      </c>
      <c r="L4" s="17"/>
      <c r="M4" s="17"/>
      <c r="N4" s="17"/>
      <c r="O4" s="17"/>
      <c r="P4" s="17"/>
      <c r="Q4" s="17"/>
    </row>
    <row r="6" spans="1:9" ht="76.5">
      <c r="A6" s="8">
        <v>3</v>
      </c>
      <c r="B6" s="1" t="s">
        <v>162</v>
      </c>
      <c r="C6" s="2" t="s">
        <v>163</v>
      </c>
      <c r="D6" s="6">
        <v>74</v>
      </c>
      <c r="E6" s="1" t="s">
        <v>34</v>
      </c>
      <c r="F6" s="6">
        <v>0</v>
      </c>
      <c r="G6" s="13">
        <v>0</v>
      </c>
      <c r="H6" s="6">
        <f>ROUND(D6*F6,0)</f>
        <v>0</v>
      </c>
      <c r="I6" s="13">
        <f>ROUND(D6*G6,0)</f>
        <v>0</v>
      </c>
    </row>
    <row r="8" spans="1:9" ht="51">
      <c r="A8" s="8">
        <v>4</v>
      </c>
      <c r="B8" s="1" t="s">
        <v>164</v>
      </c>
      <c r="C8" s="2" t="s">
        <v>165</v>
      </c>
      <c r="D8" s="6">
        <v>76</v>
      </c>
      <c r="E8" s="1" t="s">
        <v>34</v>
      </c>
      <c r="F8" s="6">
        <v>0</v>
      </c>
      <c r="G8" s="13">
        <v>0</v>
      </c>
      <c r="H8" s="6">
        <f>ROUND(D8*F8,0)</f>
        <v>0</v>
      </c>
      <c r="I8" s="13">
        <f>ROUND(D8*G8,0)</f>
        <v>0</v>
      </c>
    </row>
    <row r="10" spans="1:9" ht="51">
      <c r="A10" s="8">
        <v>5</v>
      </c>
      <c r="B10" s="1" t="s">
        <v>166</v>
      </c>
      <c r="C10" s="2" t="s">
        <v>167</v>
      </c>
      <c r="D10" s="6">
        <v>76</v>
      </c>
      <c r="E10" s="1" t="s">
        <v>34</v>
      </c>
      <c r="F10" s="6">
        <v>0</v>
      </c>
      <c r="G10" s="13">
        <v>0</v>
      </c>
      <c r="H10" s="6">
        <f>ROUND(D10*F10,0)</f>
        <v>0</v>
      </c>
      <c r="I10" s="13">
        <f>ROUND(D10*G10,0)</f>
        <v>0</v>
      </c>
    </row>
    <row r="11" ht="12.75">
      <c r="C11" s="2" t="s">
        <v>80</v>
      </c>
    </row>
    <row r="13" spans="1:9" ht="51">
      <c r="A13" s="8">
        <v>6</v>
      </c>
      <c r="B13" s="1" t="s">
        <v>168</v>
      </c>
      <c r="C13" s="2" t="s">
        <v>169</v>
      </c>
      <c r="D13" s="6">
        <v>76</v>
      </c>
      <c r="E13" s="1" t="s">
        <v>34</v>
      </c>
      <c r="F13" s="6">
        <v>0</v>
      </c>
      <c r="G13" s="13">
        <v>0</v>
      </c>
      <c r="H13" s="6">
        <f>ROUND(D13*F13,0)</f>
        <v>0</v>
      </c>
      <c r="I13" s="13">
        <f>ROUND(D13*G13,0)</f>
        <v>0</v>
      </c>
    </row>
    <row r="15" spans="1:9" ht="51">
      <c r="A15" s="8">
        <v>7</v>
      </c>
      <c r="B15" s="1" t="s">
        <v>170</v>
      </c>
      <c r="C15" s="2" t="s">
        <v>171</v>
      </c>
      <c r="D15" s="6">
        <v>76</v>
      </c>
      <c r="E15" s="1" t="s">
        <v>34</v>
      </c>
      <c r="F15" s="6">
        <v>0</v>
      </c>
      <c r="G15" s="13">
        <v>0</v>
      </c>
      <c r="H15" s="6">
        <f>ROUND(D15*F15,0)</f>
        <v>0</v>
      </c>
      <c r="I15" s="13">
        <f>ROUND(D15*G15,0)</f>
        <v>0</v>
      </c>
    </row>
    <row r="17" spans="1:9" ht="51">
      <c r="A17" s="8">
        <v>8</v>
      </c>
      <c r="B17" s="1" t="s">
        <v>172</v>
      </c>
      <c r="C17" s="2" t="s">
        <v>173</v>
      </c>
      <c r="D17" s="6">
        <v>76</v>
      </c>
      <c r="E17" s="1" t="s">
        <v>34</v>
      </c>
      <c r="F17" s="6">
        <v>0</v>
      </c>
      <c r="G17" s="13">
        <v>0</v>
      </c>
      <c r="H17" s="6">
        <f>ROUND(D17*F17,0)</f>
        <v>0</v>
      </c>
      <c r="I17" s="13">
        <f>ROUND(D17*G17,0)</f>
        <v>0</v>
      </c>
    </row>
    <row r="19" spans="1:9" ht="76.5">
      <c r="A19" s="8">
        <v>9</v>
      </c>
      <c r="B19" s="1" t="s">
        <v>174</v>
      </c>
      <c r="C19" s="2" t="s">
        <v>175</v>
      </c>
      <c r="D19" s="6">
        <v>2</v>
      </c>
      <c r="E19" s="1" t="s">
        <v>34</v>
      </c>
      <c r="F19" s="6">
        <v>0</v>
      </c>
      <c r="G19" s="13">
        <v>0</v>
      </c>
      <c r="H19" s="6">
        <f>ROUND(D19*F19,0)</f>
        <v>0</v>
      </c>
      <c r="I19" s="13">
        <f>ROUND(D19*G19,0)</f>
        <v>0</v>
      </c>
    </row>
    <row r="21" spans="1:9" ht="89.25">
      <c r="A21" s="8">
        <v>10</v>
      </c>
      <c r="B21" s="1" t="s">
        <v>176</v>
      </c>
      <c r="C21" s="2" t="s">
        <v>177</v>
      </c>
      <c r="D21" s="6">
        <v>2</v>
      </c>
      <c r="E21" s="1" t="s">
        <v>34</v>
      </c>
      <c r="F21" s="6">
        <v>0</v>
      </c>
      <c r="G21" s="13">
        <v>0</v>
      </c>
      <c r="H21" s="6">
        <f>ROUND(D21*F21,0)</f>
        <v>0</v>
      </c>
      <c r="I21" s="13">
        <f>ROUND(D21*G21,0)</f>
        <v>0</v>
      </c>
    </row>
    <row r="22" ht="51">
      <c r="C22" s="2" t="s">
        <v>178</v>
      </c>
    </row>
    <row r="24" spans="1:9" ht="51">
      <c r="A24" s="8">
        <v>11</v>
      </c>
      <c r="B24" s="1" t="s">
        <v>179</v>
      </c>
      <c r="C24" s="2" t="s">
        <v>180</v>
      </c>
      <c r="D24" s="6">
        <v>76</v>
      </c>
      <c r="E24" s="1" t="s">
        <v>34</v>
      </c>
      <c r="F24" s="6">
        <v>0</v>
      </c>
      <c r="G24" s="13">
        <v>0</v>
      </c>
      <c r="H24" s="6">
        <f>ROUND(D24*F24,0)</f>
        <v>0</v>
      </c>
      <c r="I24" s="13">
        <f>ROUND(D24*G24,0)</f>
        <v>0</v>
      </c>
    </row>
    <row r="26" spans="1:9" ht="76.5">
      <c r="A26" s="8">
        <v>12</v>
      </c>
      <c r="B26" s="1" t="s">
        <v>181</v>
      </c>
      <c r="C26" s="2" t="s">
        <v>182</v>
      </c>
      <c r="D26" s="6">
        <v>39</v>
      </c>
      <c r="E26" s="1" t="s">
        <v>34</v>
      </c>
      <c r="F26" s="6">
        <v>0</v>
      </c>
      <c r="G26" s="13">
        <v>0</v>
      </c>
      <c r="H26" s="6">
        <f>ROUND(D26*F26,0)</f>
        <v>0</v>
      </c>
      <c r="I26" s="13">
        <f>ROUND(D26*G26,0)</f>
        <v>0</v>
      </c>
    </row>
    <row r="27" ht="12.75">
      <c r="C27" s="2" t="s">
        <v>61</v>
      </c>
    </row>
    <row r="29" spans="1:9" s="9" customFormat="1" ht="12.75">
      <c r="A29" s="7"/>
      <c r="B29" s="3"/>
      <c r="C29" s="3" t="s">
        <v>18</v>
      </c>
      <c r="D29" s="5"/>
      <c r="E29" s="3"/>
      <c r="F29" s="5"/>
      <c r="G29" s="5"/>
      <c r="H29" s="5">
        <f>ROUND(SUM(H2:H28),0)</f>
        <v>0</v>
      </c>
      <c r="I29" s="5">
        <f>ROUND(SUM(I2:I28),0)</f>
        <v>0</v>
      </c>
    </row>
  </sheetData>
  <sheetProtection/>
  <mergeCells count="1">
    <mergeCell ref="K4:Q4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K2" sqref="K2:Q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17" ht="76.5">
      <c r="A2" s="8">
        <v>1</v>
      </c>
      <c r="B2" s="1" t="s">
        <v>184</v>
      </c>
      <c r="C2" s="2" t="s">
        <v>185</v>
      </c>
      <c r="D2" s="6">
        <v>74</v>
      </c>
      <c r="E2" s="1" t="s">
        <v>34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  <c r="K2" s="17" t="s">
        <v>190</v>
      </c>
      <c r="L2" s="17"/>
      <c r="M2" s="17"/>
      <c r="N2" s="17"/>
      <c r="O2" s="17"/>
      <c r="P2" s="17"/>
      <c r="Q2" s="17"/>
    </row>
    <row r="3" ht="12.75">
      <c r="C3" s="2" t="s">
        <v>61</v>
      </c>
    </row>
    <row r="5" spans="1:9" ht="63.75">
      <c r="A5" s="8">
        <v>2</v>
      </c>
      <c r="B5" s="1" t="s">
        <v>186</v>
      </c>
      <c r="C5" s="2" t="s">
        <v>187</v>
      </c>
      <c r="D5" s="6">
        <v>74</v>
      </c>
      <c r="E5" s="1" t="s">
        <v>34</v>
      </c>
      <c r="F5" s="6">
        <v>0</v>
      </c>
      <c r="G5" s="13">
        <v>0</v>
      </c>
      <c r="H5" s="6">
        <f>ROUND(D5*F5,0)</f>
        <v>0</v>
      </c>
      <c r="I5" s="13">
        <f>ROUND(D5*G5,0)</f>
        <v>0</v>
      </c>
    </row>
    <row r="7" spans="1:9" s="9" customFormat="1" ht="12.75">
      <c r="A7" s="7"/>
      <c r="B7" s="3"/>
      <c r="C7" s="3" t="s">
        <v>18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mergeCells count="1">
    <mergeCell ref="K2:Q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Rögzítések, tömítések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B1">
      <selection activeCell="K4" sqref="K4:Q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30.1</v>
      </c>
      <c r="E2" s="1" t="s">
        <v>13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</row>
    <row r="4" spans="1:17" ht="51">
      <c r="A4" s="8">
        <v>2</v>
      </c>
      <c r="B4" s="1" t="s">
        <v>15</v>
      </c>
      <c r="C4" s="2" t="s">
        <v>17</v>
      </c>
      <c r="D4" s="6">
        <v>4.5</v>
      </c>
      <c r="E4" s="1" t="s">
        <v>16</v>
      </c>
      <c r="F4" s="6">
        <v>0</v>
      </c>
      <c r="G4" s="14">
        <v>0</v>
      </c>
      <c r="H4" s="6">
        <f>ROUND(D4*F4,0)</f>
        <v>0</v>
      </c>
      <c r="I4" s="14">
        <f>ROUND(D4*G4,0)</f>
        <v>0</v>
      </c>
      <c r="K4" s="17" t="s">
        <v>190</v>
      </c>
      <c r="L4" s="17"/>
      <c r="M4" s="17"/>
      <c r="N4" s="17"/>
      <c r="O4" s="17"/>
      <c r="P4" s="17"/>
      <c r="Q4" s="17"/>
    </row>
    <row r="6" spans="1:9" s="9" customFormat="1" ht="12.75">
      <c r="A6" s="7"/>
      <c r="B6" s="3"/>
      <c r="C6" s="3" t="s">
        <v>18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mergeCells count="1">
    <mergeCell ref="K4:Q4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4">
      <selection activeCell="K4" sqref="K4:Q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20</v>
      </c>
      <c r="C2" s="2" t="s">
        <v>22</v>
      </c>
      <c r="D2" s="6">
        <v>0.38</v>
      </c>
      <c r="E2" s="1" t="s">
        <v>21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</row>
    <row r="4" spans="1:17" ht="92.25">
      <c r="A4" s="8">
        <v>2</v>
      </c>
      <c r="B4" s="1" t="s">
        <v>23</v>
      </c>
      <c r="C4" s="2" t="s">
        <v>28</v>
      </c>
      <c r="D4" s="6">
        <v>1.6</v>
      </c>
      <c r="E4" s="1" t="s">
        <v>24</v>
      </c>
      <c r="F4" s="6">
        <v>0</v>
      </c>
      <c r="G4" s="13">
        <v>0</v>
      </c>
      <c r="H4" s="6">
        <f>ROUND(D4*F4,0)</f>
        <v>0</v>
      </c>
      <c r="I4" s="13">
        <f>ROUND(D4*G4,0)</f>
        <v>0</v>
      </c>
      <c r="K4" s="17" t="s">
        <v>190</v>
      </c>
      <c r="L4" s="17"/>
      <c r="M4" s="17"/>
      <c r="N4" s="17"/>
      <c r="O4" s="17"/>
      <c r="P4" s="17"/>
      <c r="Q4" s="17"/>
    </row>
    <row r="5" ht="39.75">
      <c r="C5" s="2" t="s">
        <v>30</v>
      </c>
    </row>
    <row r="7" spans="1:9" ht="63.75">
      <c r="A7" s="8">
        <v>3</v>
      </c>
      <c r="B7" s="1" t="s">
        <v>25</v>
      </c>
      <c r="C7" s="2" t="s">
        <v>26</v>
      </c>
      <c r="D7" s="6">
        <v>67.6</v>
      </c>
      <c r="E7" s="1" t="s">
        <v>13</v>
      </c>
      <c r="F7" s="6">
        <v>0</v>
      </c>
      <c r="G7" s="13">
        <v>0</v>
      </c>
      <c r="H7" s="6">
        <f>ROUND(D7*F7,0)</f>
        <v>0</v>
      </c>
      <c r="I7" s="13">
        <f>ROUND(D7*G7,0)</f>
        <v>0</v>
      </c>
    </row>
    <row r="9" spans="1:9" ht="82.5">
      <c r="A9" s="8">
        <v>4</v>
      </c>
      <c r="B9" s="1" t="s">
        <v>27</v>
      </c>
      <c r="C9" s="2" t="s">
        <v>29</v>
      </c>
      <c r="D9" s="6">
        <v>0.55</v>
      </c>
      <c r="E9" s="1" t="s">
        <v>24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14.25">
      <c r="C10" s="2" t="s">
        <v>31</v>
      </c>
    </row>
    <row r="12" spans="1:9" s="9" customFormat="1" ht="12.75">
      <c r="A12" s="7"/>
      <c r="B12" s="3"/>
      <c r="C12" s="3" t="s">
        <v>18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mergeCells count="1">
    <mergeCell ref="K4:Q4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K3" sqref="K3:Q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33</v>
      </c>
      <c r="C2" s="2" t="s">
        <v>35</v>
      </c>
      <c r="D2" s="6">
        <v>544</v>
      </c>
      <c r="E2" s="1" t="s">
        <v>34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</row>
    <row r="3" spans="3:17" ht="63.75">
      <c r="C3" s="2" t="s">
        <v>36</v>
      </c>
      <c r="K3" s="17" t="s">
        <v>190</v>
      </c>
      <c r="L3" s="17"/>
      <c r="M3" s="17"/>
      <c r="N3" s="17"/>
      <c r="O3" s="17"/>
      <c r="P3" s="17"/>
      <c r="Q3" s="17"/>
    </row>
    <row r="5" spans="1:9" ht="89.25">
      <c r="A5" s="8">
        <v>2</v>
      </c>
      <c r="B5" s="1" t="s">
        <v>37</v>
      </c>
      <c r="C5" s="2" t="s">
        <v>35</v>
      </c>
      <c r="D5" s="6">
        <v>32</v>
      </c>
      <c r="E5" s="1" t="s">
        <v>38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25.5">
      <c r="C6" s="2" t="s">
        <v>39</v>
      </c>
    </row>
    <row r="8" spans="1:9" s="9" customFormat="1" ht="12.75">
      <c r="A8" s="7"/>
      <c r="B8" s="3"/>
      <c r="C8" s="3" t="s">
        <v>18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mergeCells count="1">
    <mergeCell ref="K3:Q3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Előregyártott épületszerkezeti elem elhelyezése és szerelése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K4" sqref="K4:Q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41</v>
      </c>
      <c r="C2" s="2" t="s">
        <v>42</v>
      </c>
      <c r="D2" s="6">
        <v>18</v>
      </c>
      <c r="E2" s="1" t="s">
        <v>24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17" ht="89.25">
      <c r="A4" s="8">
        <v>2</v>
      </c>
      <c r="B4" s="1" t="s">
        <v>43</v>
      </c>
      <c r="C4" s="2" t="s">
        <v>44</v>
      </c>
      <c r="D4" s="6">
        <v>39.7</v>
      </c>
      <c r="E4" s="1" t="s">
        <v>24</v>
      </c>
      <c r="F4" s="6">
        <v>0</v>
      </c>
      <c r="G4" s="13">
        <v>0</v>
      </c>
      <c r="H4" s="6">
        <f>ROUND(D4*F4,0)</f>
        <v>0</v>
      </c>
      <c r="I4" s="13">
        <f>ROUND(D4*G4,0)</f>
        <v>0</v>
      </c>
      <c r="K4" s="17" t="s">
        <v>190</v>
      </c>
      <c r="L4" s="17"/>
      <c r="M4" s="17"/>
      <c r="N4" s="17"/>
      <c r="O4" s="17"/>
      <c r="P4" s="17"/>
      <c r="Q4" s="17"/>
    </row>
    <row r="5" ht="38.25">
      <c r="C5" s="2" t="s">
        <v>45</v>
      </c>
    </row>
    <row r="7" spans="1:9" ht="89.25">
      <c r="A7" s="8">
        <v>3</v>
      </c>
      <c r="B7" s="1" t="s">
        <v>46</v>
      </c>
      <c r="C7" s="2" t="s">
        <v>47</v>
      </c>
      <c r="D7" s="6">
        <v>162.2</v>
      </c>
      <c r="E7" s="1" t="s">
        <v>13</v>
      </c>
      <c r="F7" s="6">
        <v>0</v>
      </c>
      <c r="G7" s="13">
        <v>0</v>
      </c>
      <c r="H7" s="6">
        <f>ROUND(D7*F7,0)</f>
        <v>0</v>
      </c>
      <c r="I7" s="13">
        <f>ROUND(D7*G7,0)</f>
        <v>0</v>
      </c>
    </row>
    <row r="8" ht="38.25">
      <c r="C8" s="2" t="s">
        <v>48</v>
      </c>
    </row>
    <row r="10" spans="1:9" ht="28.5">
      <c r="A10" s="8">
        <v>4</v>
      </c>
      <c r="B10" s="1" t="s">
        <v>49</v>
      </c>
      <c r="C10" s="2" t="s">
        <v>50</v>
      </c>
      <c r="D10" s="6">
        <v>20</v>
      </c>
      <c r="E10" s="1" t="s">
        <v>34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18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mergeCells count="1">
    <mergeCell ref="K4:Q4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K4" sqref="K4:Q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52</v>
      </c>
      <c r="C2" s="2" t="s">
        <v>53</v>
      </c>
      <c r="D2" s="6">
        <v>711</v>
      </c>
      <c r="E2" s="1" t="s">
        <v>13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</row>
    <row r="4" spans="1:17" ht="76.5">
      <c r="A4" s="8">
        <v>2</v>
      </c>
      <c r="B4" s="1" t="s">
        <v>54</v>
      </c>
      <c r="C4" s="2" t="s">
        <v>55</v>
      </c>
      <c r="D4" s="6">
        <v>468</v>
      </c>
      <c r="E4" s="1" t="s">
        <v>13</v>
      </c>
      <c r="F4" s="6">
        <v>0</v>
      </c>
      <c r="G4" s="13">
        <v>0</v>
      </c>
      <c r="H4" s="6">
        <f>ROUND(D4*F4,0)</f>
        <v>0</v>
      </c>
      <c r="I4" s="13">
        <f>ROUND(D4*G4,0)</f>
        <v>0</v>
      </c>
      <c r="K4" s="17" t="s">
        <v>190</v>
      </c>
      <c r="L4" s="17"/>
      <c r="M4" s="17"/>
      <c r="N4" s="17"/>
      <c r="O4" s="17"/>
      <c r="P4" s="17"/>
      <c r="Q4" s="17"/>
    </row>
    <row r="6" spans="1:9" ht="38.25">
      <c r="A6" s="8">
        <v>3</v>
      </c>
      <c r="B6" s="1" t="s">
        <v>56</v>
      </c>
      <c r="C6" s="2" t="s">
        <v>57</v>
      </c>
      <c r="D6" s="6">
        <v>642</v>
      </c>
      <c r="E6" s="1" t="s">
        <v>38</v>
      </c>
      <c r="F6" s="6">
        <v>0</v>
      </c>
      <c r="G6" s="13">
        <v>0</v>
      </c>
      <c r="H6" s="6">
        <f>ROUND(D6*F6,0)</f>
        <v>0</v>
      </c>
      <c r="I6" s="13">
        <f>ROUND(D6*G6,0)</f>
        <v>0</v>
      </c>
    </row>
    <row r="8" spans="1:9" s="9" customFormat="1" ht="12.75">
      <c r="A8" s="7"/>
      <c r="B8" s="3"/>
      <c r="C8" s="3" t="s">
        <v>18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mergeCells count="1">
    <mergeCell ref="K4:Q4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K2" sqref="K2:Q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17" ht="89.25">
      <c r="A2" s="8">
        <v>1</v>
      </c>
      <c r="B2" s="1" t="s">
        <v>59</v>
      </c>
      <c r="C2" s="2" t="s">
        <v>60</v>
      </c>
      <c r="D2" s="6">
        <v>18</v>
      </c>
      <c r="E2" s="1" t="s">
        <v>13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  <c r="K2" s="17" t="s">
        <v>190</v>
      </c>
      <c r="L2" s="17"/>
      <c r="M2" s="17"/>
      <c r="N2" s="17"/>
      <c r="O2" s="17"/>
      <c r="P2" s="17"/>
      <c r="Q2" s="17"/>
    </row>
    <row r="3" ht="12.75">
      <c r="C3" s="2" t="s">
        <v>61</v>
      </c>
    </row>
    <row r="5" spans="1:9" s="9" customFormat="1" ht="12.75">
      <c r="A5" s="7"/>
      <c r="B5" s="3"/>
      <c r="C5" s="3" t="s">
        <v>18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mergeCells count="1">
    <mergeCell ref="K2:Q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Szárazépítés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6">
      <selection activeCell="K5" sqref="K5:Q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63</v>
      </c>
      <c r="C2" s="2" t="s">
        <v>64</v>
      </c>
      <c r="D2" s="6">
        <v>14</v>
      </c>
      <c r="E2" s="1" t="s">
        <v>13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</row>
    <row r="3" ht="12.75">
      <c r="C3" s="2" t="s">
        <v>65</v>
      </c>
    </row>
    <row r="5" spans="1:17" ht="76.5">
      <c r="A5" s="8">
        <v>2</v>
      </c>
      <c r="B5" s="1" t="s">
        <v>66</v>
      </c>
      <c r="C5" s="2" t="s">
        <v>67</v>
      </c>
      <c r="D5" s="6">
        <v>14</v>
      </c>
      <c r="E5" s="1" t="s">
        <v>13</v>
      </c>
      <c r="F5" s="6">
        <v>0</v>
      </c>
      <c r="G5" s="13">
        <v>0</v>
      </c>
      <c r="H5" s="6">
        <f>ROUND(D5*F5,0)</f>
        <v>0</v>
      </c>
      <c r="I5" s="13">
        <f>ROUND(D5*G5,0)</f>
        <v>0</v>
      </c>
      <c r="K5" s="17" t="s">
        <v>190</v>
      </c>
      <c r="L5" s="17"/>
      <c r="M5" s="17"/>
      <c r="N5" s="17"/>
      <c r="O5" s="17"/>
      <c r="P5" s="17"/>
      <c r="Q5" s="17"/>
    </row>
    <row r="6" ht="12.75">
      <c r="C6" s="2" t="s">
        <v>68</v>
      </c>
    </row>
    <row r="8" spans="1:9" ht="76.5">
      <c r="A8" s="8">
        <v>3</v>
      </c>
      <c r="B8" s="1" t="s">
        <v>69</v>
      </c>
      <c r="C8" s="2" t="s">
        <v>70</v>
      </c>
      <c r="D8" s="6">
        <v>1837</v>
      </c>
      <c r="E8" s="1" t="s">
        <v>13</v>
      </c>
      <c r="F8" s="6">
        <v>0</v>
      </c>
      <c r="G8" s="13">
        <v>0</v>
      </c>
      <c r="H8" s="6">
        <f>ROUND(D8*F8,0)</f>
        <v>0</v>
      </c>
      <c r="I8" s="13">
        <f>ROUND(D8*G8,0)</f>
        <v>0</v>
      </c>
    </row>
    <row r="10" spans="1:9" ht="76.5">
      <c r="A10" s="8">
        <v>4</v>
      </c>
      <c r="B10" s="1" t="s">
        <v>71</v>
      </c>
      <c r="C10" s="2" t="s">
        <v>72</v>
      </c>
      <c r="D10" s="6">
        <v>14</v>
      </c>
      <c r="E10" s="1" t="s">
        <v>13</v>
      </c>
      <c r="F10" s="6">
        <v>0</v>
      </c>
      <c r="G10" s="13">
        <v>0</v>
      </c>
      <c r="H10" s="6">
        <f>ROUND(D10*F10,0)</f>
        <v>0</v>
      </c>
      <c r="I10" s="13">
        <f>ROUND(D10*G10,0)</f>
        <v>0</v>
      </c>
    </row>
    <row r="11" ht="38.25">
      <c r="C11" s="2" t="s">
        <v>73</v>
      </c>
    </row>
    <row r="13" spans="1:9" ht="76.5">
      <c r="A13" s="8">
        <v>5</v>
      </c>
      <c r="B13" s="1" t="s">
        <v>74</v>
      </c>
      <c r="C13" s="2" t="s">
        <v>75</v>
      </c>
      <c r="D13" s="6">
        <v>1837</v>
      </c>
      <c r="E13" s="1" t="s">
        <v>13</v>
      </c>
      <c r="F13" s="6">
        <v>0</v>
      </c>
      <c r="G13" s="13">
        <v>0</v>
      </c>
      <c r="H13" s="6">
        <f>ROUND(D13*F13,0)</f>
        <v>0</v>
      </c>
      <c r="I13" s="13">
        <f>ROUND(D13*G13,0)</f>
        <v>0</v>
      </c>
    </row>
    <row r="15" spans="1:9" ht="76.5">
      <c r="A15" s="8">
        <v>6</v>
      </c>
      <c r="B15" s="1" t="s">
        <v>76</v>
      </c>
      <c r="C15" s="2" t="s">
        <v>77</v>
      </c>
      <c r="D15" s="6">
        <v>600</v>
      </c>
      <c r="E15" s="1" t="s">
        <v>13</v>
      </c>
      <c r="F15" s="6">
        <v>0</v>
      </c>
      <c r="G15" s="13">
        <v>0</v>
      </c>
      <c r="H15" s="6">
        <f>ROUND(D15*F15,0)</f>
        <v>0</v>
      </c>
      <c r="I15" s="13">
        <f>ROUND(D15*G15,0)</f>
        <v>0</v>
      </c>
    </row>
    <row r="16" ht="12.75">
      <c r="C16" s="2" t="s">
        <v>61</v>
      </c>
    </row>
    <row r="18" spans="1:9" ht="89.25">
      <c r="A18" s="8">
        <v>7</v>
      </c>
      <c r="B18" s="1" t="s">
        <v>78</v>
      </c>
      <c r="C18" s="2" t="s">
        <v>79</v>
      </c>
      <c r="D18" s="6">
        <v>6.3</v>
      </c>
      <c r="E18" s="1" t="s">
        <v>38</v>
      </c>
      <c r="F18" s="6">
        <v>0</v>
      </c>
      <c r="G18" s="13">
        <v>0</v>
      </c>
      <c r="H18" s="6">
        <f>ROUND(D18*F18,0)</f>
        <v>0</v>
      </c>
      <c r="I18" s="13">
        <f>ROUND(D18*G18,0)</f>
        <v>0</v>
      </c>
    </row>
    <row r="19" ht="12.75">
      <c r="C19" s="2" t="s">
        <v>80</v>
      </c>
    </row>
    <row r="21" spans="1:9" ht="63.75">
      <c r="A21" s="8">
        <v>8</v>
      </c>
      <c r="B21" s="1" t="s">
        <v>81</v>
      </c>
      <c r="C21" s="2" t="s">
        <v>82</v>
      </c>
      <c r="D21" s="6">
        <v>14</v>
      </c>
      <c r="E21" s="1" t="s">
        <v>38</v>
      </c>
      <c r="F21" s="6">
        <v>0</v>
      </c>
      <c r="G21" s="13">
        <v>0</v>
      </c>
      <c r="H21" s="6">
        <f>ROUND(D21*F21,0)</f>
        <v>0</v>
      </c>
      <c r="I21" s="13">
        <f>ROUND(D21*G21,0)</f>
        <v>0</v>
      </c>
    </row>
    <row r="23" spans="1:9" s="9" customFormat="1" ht="12.75">
      <c r="A23" s="7"/>
      <c r="B23" s="3"/>
      <c r="C23" s="3" t="s">
        <v>18</v>
      </c>
      <c r="D23" s="5"/>
      <c r="E23" s="3"/>
      <c r="F23" s="5"/>
      <c r="G23" s="5"/>
      <c r="H23" s="5">
        <f>ROUND(SUM(H2:H22),0)</f>
        <v>0</v>
      </c>
      <c r="I23" s="5">
        <f>ROUND(SUM(I2:I22),0)</f>
        <v>0</v>
      </c>
    </row>
  </sheetData>
  <sheetProtection/>
  <mergeCells count="1">
    <mergeCell ref="K5:Q5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Aljzatkészítés, hideg- és melegburkolat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K5" sqref="K5:Q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84</v>
      </c>
      <c r="C2" s="2" t="s">
        <v>85</v>
      </c>
      <c r="D2" s="6">
        <v>74</v>
      </c>
      <c r="E2" s="1" t="s">
        <v>34</v>
      </c>
      <c r="F2" s="6">
        <v>0</v>
      </c>
      <c r="G2" s="13">
        <v>0</v>
      </c>
      <c r="H2" s="6">
        <f>ROUND(D2*F2,0)</f>
        <v>0</v>
      </c>
      <c r="I2" s="13">
        <f>ROUND(D2*G2,0)</f>
        <v>0</v>
      </c>
    </row>
    <row r="3" ht="25.5">
      <c r="C3" s="2" t="s">
        <v>86</v>
      </c>
    </row>
    <row r="5" spans="1:17" ht="89.25">
      <c r="A5" s="8">
        <v>2</v>
      </c>
      <c r="B5" s="1" t="s">
        <v>87</v>
      </c>
      <c r="C5" s="2" t="s">
        <v>88</v>
      </c>
      <c r="D5" s="6">
        <v>2</v>
      </c>
      <c r="E5" s="1" t="s">
        <v>34</v>
      </c>
      <c r="F5" s="6">
        <v>0</v>
      </c>
      <c r="G5" s="13">
        <v>0</v>
      </c>
      <c r="H5" s="6">
        <f>ROUND(D5*F5,0)</f>
        <v>0</v>
      </c>
      <c r="I5" s="13">
        <f>ROUND(D5*G5,0)</f>
        <v>0</v>
      </c>
      <c r="K5" s="17" t="s">
        <v>190</v>
      </c>
      <c r="L5" s="17"/>
      <c r="M5" s="17"/>
      <c r="N5" s="17"/>
      <c r="O5" s="17"/>
      <c r="P5" s="17"/>
      <c r="Q5" s="17"/>
    </row>
    <row r="6" ht="25.5">
      <c r="C6" s="2" t="s">
        <v>89</v>
      </c>
    </row>
    <row r="8" spans="1:9" ht="76.5">
      <c r="A8" s="8">
        <v>3</v>
      </c>
      <c r="B8" s="1" t="s">
        <v>90</v>
      </c>
      <c r="C8" s="2" t="s">
        <v>91</v>
      </c>
      <c r="D8" s="6">
        <v>36</v>
      </c>
      <c r="E8" s="1" t="s">
        <v>34</v>
      </c>
      <c r="F8" s="6">
        <v>0</v>
      </c>
      <c r="G8" s="13">
        <v>0</v>
      </c>
      <c r="H8" s="6">
        <f>ROUND(D8*F8,0)</f>
        <v>0</v>
      </c>
      <c r="I8" s="13">
        <f>ROUND(D8*G8,0)</f>
        <v>0</v>
      </c>
    </row>
    <row r="9" ht="25.5">
      <c r="C9" s="2" t="s">
        <v>92</v>
      </c>
    </row>
    <row r="11" spans="1:9" ht="38.25">
      <c r="A11" s="8">
        <v>4</v>
      </c>
      <c r="B11" s="1" t="s">
        <v>93</v>
      </c>
      <c r="C11" s="2" t="s">
        <v>94</v>
      </c>
      <c r="D11" s="6">
        <v>154</v>
      </c>
      <c r="E11" s="1" t="s">
        <v>13</v>
      </c>
      <c r="F11" s="6">
        <v>0</v>
      </c>
      <c r="G11" s="13">
        <v>0</v>
      </c>
      <c r="H11" s="6">
        <f>ROUND(D11*F11,0)</f>
        <v>0</v>
      </c>
      <c r="I11" s="13">
        <f>ROUND(D11*G11,0)</f>
        <v>0</v>
      </c>
    </row>
    <row r="13" spans="1:9" s="9" customFormat="1" ht="12.75">
      <c r="A13" s="7"/>
      <c r="B13" s="3"/>
      <c r="C13" s="3" t="s">
        <v>18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mergeCells count="1">
    <mergeCell ref="K5:Q5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 Szabolcs</dc:creator>
  <cp:keywords/>
  <dc:description/>
  <cp:lastModifiedBy>dMI</cp:lastModifiedBy>
  <dcterms:created xsi:type="dcterms:W3CDTF">2017-08-30T11:35:48Z</dcterms:created>
  <dcterms:modified xsi:type="dcterms:W3CDTF">2017-10-26T15:22:04Z</dcterms:modified>
  <cp:category/>
  <cp:version/>
  <cp:contentType/>
  <cp:contentStatus/>
</cp:coreProperties>
</file>