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2860" windowHeight="10620"/>
  </bookViews>
  <sheets>
    <sheet name="tisztítószer" sheetId="1" r:id="rId1"/>
    <sheet name="eszköz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H28" i="1" l="1"/>
  <c r="J28" i="1" s="1"/>
  <c r="H7" i="1" l="1"/>
  <c r="J7" i="1" s="1"/>
  <c r="H14" i="1" l="1"/>
  <c r="J14" i="1" s="1"/>
  <c r="H22" i="2" l="1"/>
  <c r="J22" i="2" s="1"/>
  <c r="H20" i="2"/>
  <c r="J20" i="2" s="1"/>
  <c r="H24" i="2"/>
  <c r="J24" i="2" s="1"/>
  <c r="H10" i="2" l="1"/>
  <c r="J10" i="2" s="1"/>
  <c r="H28" i="2"/>
  <c r="J28" i="2" s="1"/>
  <c r="D19" i="2" l="1"/>
  <c r="D18" i="2"/>
  <c r="H51" i="2" l="1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7" i="2"/>
  <c r="J27" i="2" s="1"/>
  <c r="H26" i="2"/>
  <c r="J26" i="2" s="1"/>
  <c r="H25" i="2"/>
  <c r="J25" i="2" s="1"/>
  <c r="H23" i="2"/>
  <c r="J23" i="2" s="1"/>
  <c r="H21" i="2"/>
  <c r="J21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3" i="2"/>
  <c r="J3" i="2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  <c r="H4" i="1"/>
  <c r="J4" i="1" s="1"/>
  <c r="H3" i="1"/>
  <c r="J3" i="1" s="1"/>
  <c r="J38" i="1" l="1"/>
  <c r="J52" i="2"/>
  <c r="H52" i="2"/>
  <c r="H38" i="1"/>
</calcChain>
</file>

<file path=xl/sharedStrings.xml><?xml version="1.0" encoding="utf-8"?>
<sst xmlns="http://schemas.openxmlformats.org/spreadsheetml/2006/main" count="277" uniqueCount="180">
  <si>
    <t>1. RÉSZAJÁNLATI KÖR: TISZTÍTÓSZEREK</t>
  </si>
  <si>
    <t>Sor szám</t>
  </si>
  <si>
    <t>Termék megnevezése</t>
  </si>
  <si>
    <t>Műszaki minimum követelmények</t>
  </si>
  <si>
    <t>Mennyiség</t>
  </si>
  <si>
    <t>Mennyiségi egység</t>
  </si>
  <si>
    <t>Általános tisztítószer, napi felhasználásra</t>
  </si>
  <si>
    <t>min. 0,5l max. 1l-es kiszerelés, padló felmosására, vízálló felületek rendszeres tisztítására, csíkmentesen száradó</t>
  </si>
  <si>
    <t>L</t>
  </si>
  <si>
    <t>Borotvakrém</t>
  </si>
  <si>
    <t>Db</t>
  </si>
  <si>
    <t>Cipőkrém fekete</t>
  </si>
  <si>
    <t>min. 2,5 kg, max. 5 kg, vödrös kiszerelés</t>
  </si>
  <si>
    <t>Kg</t>
  </si>
  <si>
    <t>Flóraszept</t>
  </si>
  <si>
    <t>1 literes kiszerelés</t>
  </si>
  <si>
    <t>Fogkrém</t>
  </si>
  <si>
    <t>min. 50 ml max. 75 ml, műanyag tubusos, mentolos vagy gyümölcsös íz</t>
  </si>
  <si>
    <t>Folyékony szappan</t>
  </si>
  <si>
    <t>Hypó, háztartási, 1 l-es</t>
  </si>
  <si>
    <t>minimum 30 gr/l klórtartalom</t>
  </si>
  <si>
    <t>Hypó, háztartási, 5 l-es</t>
  </si>
  <si>
    <t>Hypó, ipari</t>
  </si>
  <si>
    <t>ivóvíz kezeléséhez, 50 literes kiszerelés, minimum 150 gramm/liter klórtartalom</t>
  </si>
  <si>
    <t>Kézkrém</t>
  </si>
  <si>
    <t xml:space="preserve">Kéztisztító krém Handy Derm </t>
  </si>
  <si>
    <t>min. 350 g kiszerelés, dobozos, szennyezett kézre</t>
  </si>
  <si>
    <t>Kéztisztító krém Ultra Derm</t>
  </si>
  <si>
    <t>min. 350 g kiszerelés, dobozos, erősen szennyezett, olajos kézre</t>
  </si>
  <si>
    <t>Klórmész</t>
  </si>
  <si>
    <t>min. 0,5 kg max. 5 kg kiszerelés</t>
  </si>
  <si>
    <t>Mosogatószer - hideg zsíroldás</t>
  </si>
  <si>
    <t>5 literes kiszerelés, nagyüzemi, intenzív zsíroldáshoz, kihűlt felületen is jól tisztítson</t>
  </si>
  <si>
    <t xml:space="preserve">Mosogatószer - zsíroldás 0,5 l-es </t>
  </si>
  <si>
    <t>Push-pull kupakos, min. 5 % anionos tenzid tartalom</t>
  </si>
  <si>
    <t>Mosogatószer - zsíroldás 5 l-es</t>
  </si>
  <si>
    <t>Mosogatószer - zsíroldás-fertőtlenítés /2fázisú/</t>
  </si>
  <si>
    <t>Mosogatószer - zsíroldás-súrolóhatás /folyékony/</t>
  </si>
  <si>
    <t>Mosogatószer - zsíroldás-súrolóhatás /por/</t>
  </si>
  <si>
    <t>Mosógél</t>
  </si>
  <si>
    <t>Pissoir tabletta</t>
  </si>
  <si>
    <t>Öblítő koncentrátum</t>
  </si>
  <si>
    <t>1 literes kiszerelés, higítási arány 1:4</t>
  </si>
  <si>
    <t>Sampon</t>
  </si>
  <si>
    <t>min. 90 ml max. 100 ml kiszerelés, kamillás</t>
  </si>
  <si>
    <t>Sósav</t>
  </si>
  <si>
    <t>20%-os</t>
  </si>
  <si>
    <t>Szappan 125 gr-os</t>
  </si>
  <si>
    <t>Szőnyegtisztító</t>
  </si>
  <si>
    <t xml:space="preserve">kézi, max. 1 literes kiszerelés </t>
  </si>
  <si>
    <t>Trisó</t>
  </si>
  <si>
    <t>0,5 kg-os kiszerelés</t>
  </si>
  <si>
    <t>Üveg-, tükörtisztító</t>
  </si>
  <si>
    <t>Vízkőoldó</t>
  </si>
  <si>
    <t xml:space="preserve">1 literes kiszerelés, kizárólag csak foszforsavat tartalmazhat, minimum 15 %-ban, vízkő, húgykő, szappanlerakódás oldása, csempe, fajansz és krómozott eszközök tisztítása /fürdők, konyha/ </t>
  </si>
  <si>
    <t>csomag</t>
  </si>
  <si>
    <t>400 grammos kiszerelés</t>
  </si>
  <si>
    <t>Nettó mennyiségi egységár</t>
  </si>
  <si>
    <t>Nettó ár</t>
  </si>
  <si>
    <t>ÁFA mértéke</t>
  </si>
  <si>
    <t>Bruttó ár</t>
  </si>
  <si>
    <t>Megajánlott termék megnevezése</t>
  </si>
  <si>
    <t>Összesen:</t>
  </si>
  <si>
    <t>2. RÉSZAJÁNLATI KÖR: TISZTÍTÓESZKÖZÖK</t>
  </si>
  <si>
    <t>Ablakmosó, nyeles</t>
  </si>
  <si>
    <t>teleszkópos nyél, menetes nyélcsatlakozás, szivacs+lehúzógumi</t>
  </si>
  <si>
    <t>Autómosó kefe</t>
  </si>
  <si>
    <t>fa nyél, műanyag szál</t>
  </si>
  <si>
    <t>Bekenőkefe</t>
  </si>
  <si>
    <t>fa vagy műanyag nyél</t>
  </si>
  <si>
    <t>Borotvalehúzó</t>
  </si>
  <si>
    <t>min. 2 pengés, eldobható, min. 5 db/csomag kiszerelés</t>
  </si>
  <si>
    <t>Borotvapamacs</t>
  </si>
  <si>
    <t>fa vagy műanyag nyél, min. 4 cm szálhosszúság</t>
  </si>
  <si>
    <t>Eü. Vatta</t>
  </si>
  <si>
    <t>min. 100 g max 150 g kiszerelés, 100% pamut, nem steril</t>
  </si>
  <si>
    <t>Csg</t>
  </si>
  <si>
    <t>Felmosó szett</t>
  </si>
  <si>
    <t>vödör + csavaró +pamutszálas fej + nyél, általános felhasználáshoz</t>
  </si>
  <si>
    <t>Felmosókefe nyeles</t>
  </si>
  <si>
    <t>menetes nyélcsatlakozás, műanyag szállal, min. 22 cm max. 30 cm széles fej</t>
  </si>
  <si>
    <t>Fém dörzsi</t>
  </si>
  <si>
    <t>Fényesítő kefe</t>
  </si>
  <si>
    <t>fa nyél, műanyag szál, min. 16 cm</t>
  </si>
  <si>
    <t>Fésű</t>
  </si>
  <si>
    <t>műanyag, két fogsűrűség, egysoros, min. 16 cm</t>
  </si>
  <si>
    <t>Fogkefe</t>
  </si>
  <si>
    <t>1 db-os kiszerelés, felnőtt, közepes erősségű</t>
  </si>
  <si>
    <t>Fóliakesztyű</t>
  </si>
  <si>
    <t>100 db/csomag, L méret</t>
  </si>
  <si>
    <t>Gumikesztyű    L</t>
  </si>
  <si>
    <t>min. 0,4 mm anyagvastagság, háztartási célra</t>
  </si>
  <si>
    <t>Pár</t>
  </si>
  <si>
    <t>Gumikesztyű    XL</t>
  </si>
  <si>
    <t>Körömkefe</t>
  </si>
  <si>
    <t>Mop fej*</t>
  </si>
  <si>
    <t>nem szőtt anyagból készült szalagokkal, ritka menetes</t>
  </si>
  <si>
    <t>Mosogató kefe</t>
  </si>
  <si>
    <t>hőálló, kézi súrolókefe, Haug 88202 minőség</t>
  </si>
  <si>
    <t>Mosogató szivacs</t>
  </si>
  <si>
    <t>dörzsi + szivacs, min. 8 cm x 5 cm x 3 cm, 10 db /cs kiszerelés</t>
  </si>
  <si>
    <t>Műanyag vödör</t>
  </si>
  <si>
    <t>min. 10 liter max. 18 liter, fém füllel</t>
  </si>
  <si>
    <t>Padlólehúzó</t>
  </si>
  <si>
    <t>cserélhető betéttel, 61,5 cm-es fekete gumival, Haug 8786 minőség</t>
  </si>
  <si>
    <t>Padlólehúzó cseregumi</t>
  </si>
  <si>
    <t>fekete, 61,5 cm, Haug 8787 minőség</t>
  </si>
  <si>
    <t>fekete, 42 cm, Haug 8797 minőség</t>
  </si>
  <si>
    <t>Partvisnyél*</t>
  </si>
  <si>
    <t>ritka menetes nyélcsatlakozás, bevonatos fém nyél</t>
  </si>
  <si>
    <t>Partvis*</t>
  </si>
  <si>
    <t>műanyag fej min. 25 cm max 35 cm széles, min. 7 cm szálhosszúság, ritka menetes nyélcsatlakozás</t>
  </si>
  <si>
    <t>PE tasak  30x40</t>
  </si>
  <si>
    <t>100 db/ csomag, színtelen, letépős</t>
  </si>
  <si>
    <t>PE tasak  40x60</t>
  </si>
  <si>
    <t>PE tasak 15x20</t>
  </si>
  <si>
    <t>PE tasak 20x30</t>
  </si>
  <si>
    <t>PVC kötény /nagy méret/</t>
  </si>
  <si>
    <t>fehér, nyakba akasztható + derékban megköthető, tartós használatra</t>
  </si>
  <si>
    <t>Sárkefe</t>
  </si>
  <si>
    <t>fa kefefa, műanyag sörte, min. 18 cm</t>
  </si>
  <si>
    <t>Stretch fólia</t>
  </si>
  <si>
    <t>Tekercs</t>
  </si>
  <si>
    <t>Súrolókefe</t>
  </si>
  <si>
    <t>fa kefefa, műanyag sörte, min. 19 cm</t>
  </si>
  <si>
    <t>Szappanadagoló</t>
  </si>
  <si>
    <t>pumpás, műanyag, álló, min. 2,5 dl max. 5 dl űrtartalom</t>
  </si>
  <si>
    <t>Szappantartó</t>
  </si>
  <si>
    <t>műanyag</t>
  </si>
  <si>
    <t>Szemetes lapát</t>
  </si>
  <si>
    <t>műanyag, min. 20 cm széles</t>
  </si>
  <si>
    <t xml:space="preserve">Szemeteszsák 120 l </t>
  </si>
  <si>
    <t xml:space="preserve">Szemeteszsák 200 l </t>
  </si>
  <si>
    <t>Üvegmosó kefe</t>
  </si>
  <si>
    <t>min. 38 cm, műanyag nyél</t>
  </si>
  <si>
    <t>Lombseprű</t>
  </si>
  <si>
    <t>Vesszőseprű</t>
  </si>
  <si>
    <t>WC kefe tartóval</t>
  </si>
  <si>
    <t>WC pumpa</t>
  </si>
  <si>
    <t>fa nyél, gumi fej</t>
  </si>
  <si>
    <t>állítható szélességű fém fejjel</t>
  </si>
  <si>
    <t>általános felhasználásra</t>
  </si>
  <si>
    <t>min. 50 ml, max 100 ml, műanyag tubusos</t>
  </si>
  <si>
    <t>Panther minőség, min. 50 ml, tubusos vagy tégelyes kiszerelés</t>
  </si>
  <si>
    <t>min. 200 ml kiszerelés, műanyag tégely vagy tubus, körömvirág és glicerin tartalom</t>
  </si>
  <si>
    <t xml:space="preserve">aktív klórt tartalmazó fertőtlenítő hatású kézi mosogatószer zsírtalanító hatással. 5 literes kiszerelés, élelmiszeripari felhasználásra, 2 fázisú,  Antimikrobiális spektrum: baktericid, fungicid, yeasticid, környezeti hőmérsékleten 5% alatti oldatban. Behatási idő maximum 5 perc. </t>
  </si>
  <si>
    <t>Általános, fékezett habzású, színes és fehér ruhák mosásához egyaránt megfelelő, 30 Celsius fokon hatékony, folyékony mosószer
kemény vízhez is megfelelő, min. 1 l, max. 3 l-es kiszerelés</t>
  </si>
  <si>
    <t>rozsdamentes acélból,hurkolt, korong alakú, kb. 8*3 cm-es edénysúroló</t>
  </si>
  <si>
    <t xml:space="preserve">5 literes kiszerelés, nagyüzemi, intenzív zsíroldáshoz, karcmentesen tisztító, CIFjellegű folyékony súroló </t>
  </si>
  <si>
    <t>0,5 kg kiszerelés, ULTRA jellegű súrolópor</t>
  </si>
  <si>
    <t>kézi, 500 mm széles, vastagsága: min. 23 mikron, 150% nyújthatóság, min. 1,8 kg/db, átlátszó.</t>
  </si>
  <si>
    <t>egyenként csomagolva</t>
  </si>
  <si>
    <t>Lakozott fa, min. 120 cm</t>
  </si>
  <si>
    <t>Felületfertőtlenítőszer</t>
  </si>
  <si>
    <t>Kerti seprű</t>
  </si>
  <si>
    <t>Mosogatószer - zsíroldás 20 vagy 25 l-es</t>
  </si>
  <si>
    <t>5 literes kiszerelés, Antimikrobiális spectrum: baktericid, MRSA, tuberkulocid, fungicid, virucid, 30 mp behatási idővel. MSZ EN 1499:2000 -nak megfelelő.</t>
  </si>
  <si>
    <t>Kézfertőtlenítő folyékony szappan</t>
  </si>
  <si>
    <t>0,5 vagy 1 literes, szórófejes kiszerelés</t>
  </si>
  <si>
    <t>Hypópor</t>
  </si>
  <si>
    <r>
      <t>min. 5 % anionos tenzid tartalom, kézkímélő, üzemi, cseppmentesen száradó, folyékony  mosogatószer vagy mosogatószer koncentrátum,  tányérszám: 24 . "</t>
    </r>
    <r>
      <rPr>
        <i/>
        <sz val="10"/>
        <color theme="1"/>
        <rFont val="Arial"/>
        <family val="2"/>
        <charset val="238"/>
      </rPr>
      <t xml:space="preserve">Kerese Wunder" minőség </t>
    </r>
  </si>
  <si>
    <t>PVC kefefa, hosszú, ellenálló szintetikus sörte, bolyhozott véggel, fa nyéllel</t>
  </si>
  <si>
    <t>*Felhívjuk ajánlattevők figyelmét, hogy a mop fej, a partvis és a partvisnyél menetének, illetve a felmosónyél és a padlósúroló kefe menetének egymással kompatibilisnek kell lennie!</t>
  </si>
  <si>
    <t>sűrű kialakítású fej, fa nyéllel, tartós.</t>
  </si>
  <si>
    <t>Cirokseprű nagy</t>
  </si>
  <si>
    <t>tömőanyag: válogatott sárga cirok, 5 varrásos</t>
  </si>
  <si>
    <t>műanyag kefefa, műanyag sörte</t>
  </si>
  <si>
    <t>Szemeteszsák 20 l</t>
  </si>
  <si>
    <t>kb. 48x52 cm, min. 10 mikron, min. 10 db/tekercs</t>
  </si>
  <si>
    <t>extra erős, min. 22 mikron, min. 10 db/tekercs</t>
  </si>
  <si>
    <t>extra erős, min. 30 mikron, min. 10 db/tekercs</t>
  </si>
  <si>
    <t>Felmosó nyél**</t>
  </si>
  <si>
    <t>Padlósúroló kefe**</t>
  </si>
  <si>
    <t>menetes fa kefefa, erős sörtékkel, 27 cm</t>
  </si>
  <si>
    <t>klórgranulátum, hatóanyag: nátrium-diklór-izocianurát-dihidrát, antimikrobiális spektrum: baktericid, fungicid, virucid, tuberkulocid, sporicid, 50 g/csomag.</t>
  </si>
  <si>
    <t>Megajánlott termék megnevezése**</t>
  </si>
  <si>
    <t>**A gyártó vagy forgalmazó cég és a termék megnevezése (ha van)</t>
  </si>
  <si>
    <t>Klórmentes, alkoholmentes; Antimikrobiális spectrum: baktericid, fungicid, virucid, tuberkulocid,behatási idő 1-5 perc, folyékony, szórófejes kiszerelés.</t>
  </si>
  <si>
    <t>Mosópor</t>
  </si>
  <si>
    <t>fertőtlenítő mosópor, alkalmas fehér és színes ruhák 40 Celsius fokon történő fertőtlenítő mosásához, Antimikrobiális spektrum: baktericid, yeasticid. Adagolás: 30g /kg.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</si>
</sst>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right" vertical="center"/>
    </xf>
    <xf numFmtId="9" fontId="3" fillId="0" borderId="4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12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6" xfId="0" applyBorder="1" applyAlignment="1">
      <alignment horizontal="right" vertical="center"/>
    </xf>
    <xf numFmtId="164" fontId="3" fillId="0" borderId="9" xfId="0" applyNumberFormat="1" applyFont="1" applyBorder="1" applyAlignment="1" applyProtection="1">
      <alignment horizontal="right" vertical="center"/>
    </xf>
    <xf numFmtId="9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</xf>
    <xf numFmtId="164" fontId="2" fillId="0" borderId="17" xfId="0" applyNumberFormat="1" applyFont="1" applyBorder="1"/>
    <xf numFmtId="0" fontId="2" fillId="0" borderId="17" xfId="0" applyFont="1" applyBorder="1"/>
    <xf numFmtId="164" fontId="3" fillId="0" borderId="18" xfId="0" applyNumberFormat="1" applyFont="1" applyBorder="1"/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wrapText="1"/>
    </xf>
    <xf numFmtId="0" fontId="2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164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/>
    <xf numFmtId="9" fontId="3" fillId="0" borderId="4" xfId="0" applyNumberFormat="1" applyFont="1" applyBorder="1" applyProtection="1">
      <protection locked="0"/>
    </xf>
    <xf numFmtId="164" fontId="3" fillId="0" borderId="11" xfId="0" applyNumberFormat="1" applyFont="1" applyBorder="1" applyProtection="1"/>
    <xf numFmtId="164" fontId="3" fillId="0" borderId="6" xfId="0" applyNumberFormat="1" applyFont="1" applyBorder="1" applyProtection="1">
      <protection locked="0"/>
    </xf>
    <xf numFmtId="164" fontId="3" fillId="0" borderId="6" xfId="0" applyNumberFormat="1" applyFont="1" applyBorder="1" applyProtection="1"/>
    <xf numFmtId="9" fontId="3" fillId="0" borderId="6" xfId="0" applyNumberFormat="1" applyFont="1" applyBorder="1" applyProtection="1">
      <protection locked="0"/>
    </xf>
    <xf numFmtId="164" fontId="3" fillId="0" borderId="12" xfId="0" applyNumberFormat="1" applyFont="1" applyBorder="1" applyProtection="1"/>
    <xf numFmtId="164" fontId="3" fillId="0" borderId="6" xfId="0" applyNumberFormat="1" applyFont="1" applyBorder="1" applyAlignment="1" applyProtection="1">
      <alignment wrapText="1"/>
      <protection locked="0"/>
    </xf>
    <xf numFmtId="164" fontId="0" fillId="0" borderId="6" xfId="0" applyNumberFormat="1" applyBorder="1"/>
    <xf numFmtId="164" fontId="3" fillId="0" borderId="6" xfId="0" applyNumberFormat="1" applyFont="1" applyFill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164" fontId="3" fillId="0" borderId="9" xfId="0" applyNumberFormat="1" applyFont="1" applyBorder="1" applyProtection="1"/>
    <xf numFmtId="9" fontId="3" fillId="0" borderId="9" xfId="0" applyNumberFormat="1" applyFont="1" applyBorder="1" applyProtection="1">
      <protection locked="0"/>
    </xf>
    <xf numFmtId="164" fontId="3" fillId="0" borderId="15" xfId="0" applyNumberFormat="1" applyFont="1" applyBorder="1" applyProtection="1"/>
    <xf numFmtId="164" fontId="2" fillId="0" borderId="17" xfId="0" applyNumberFormat="1" applyFont="1" applyBorder="1" applyProtection="1"/>
    <xf numFmtId="9" fontId="2" fillId="0" borderId="17" xfId="0" applyNumberFormat="1" applyFont="1" applyBorder="1" applyProtection="1"/>
    <xf numFmtId="164" fontId="3" fillId="0" borderId="18" xfId="0" applyNumberFormat="1" applyFont="1" applyBorder="1" applyProtection="1"/>
    <xf numFmtId="0" fontId="3" fillId="0" borderId="0" xfId="0" applyFont="1"/>
    <xf numFmtId="164" fontId="3" fillId="0" borderId="0" xfId="0" applyNumberFormat="1" applyFont="1" applyBorder="1"/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7" workbookViewId="0">
      <selection activeCell="B28" sqref="B28"/>
    </sheetView>
  </sheetViews>
  <sheetFormatPr defaultRowHeight="15" x14ac:dyDescent="0.25"/>
  <cols>
    <col min="1" max="1" width="5.7109375" customWidth="1"/>
    <col min="2" max="2" width="30.85546875" customWidth="1"/>
    <col min="3" max="3" width="42.28515625" customWidth="1"/>
    <col min="4" max="4" width="12" customWidth="1"/>
    <col min="5" max="5" width="11.5703125" customWidth="1"/>
    <col min="6" max="6" width="22.42578125" customWidth="1"/>
    <col min="7" max="7" width="12.42578125" customWidth="1"/>
    <col min="8" max="8" width="10" customWidth="1"/>
    <col min="10" max="10" width="15.28515625" customWidth="1"/>
  </cols>
  <sheetData>
    <row r="1" spans="1:10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39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61</v>
      </c>
      <c r="G2" s="19" t="s">
        <v>57</v>
      </c>
      <c r="H2" s="20" t="s">
        <v>58</v>
      </c>
      <c r="I2" s="2" t="s">
        <v>59</v>
      </c>
      <c r="J2" s="21" t="s">
        <v>60</v>
      </c>
    </row>
    <row r="3" spans="1:10" ht="39" thickTop="1" x14ac:dyDescent="0.25">
      <c r="A3" s="3">
        <v>1</v>
      </c>
      <c r="B3" s="4" t="s">
        <v>6</v>
      </c>
      <c r="C3" s="5" t="s">
        <v>7</v>
      </c>
      <c r="D3" s="6">
        <v>213</v>
      </c>
      <c r="E3" s="7" t="s">
        <v>8</v>
      </c>
      <c r="F3" s="7"/>
      <c r="G3" s="7"/>
      <c r="H3" s="22">
        <f t="shared" ref="H3:H37" si="0">D3*G3</f>
        <v>0</v>
      </c>
      <c r="I3" s="23">
        <v>0.27</v>
      </c>
      <c r="J3" s="24">
        <f t="shared" ref="J3:J37" si="1">H3+(H3*I3)</f>
        <v>0</v>
      </c>
    </row>
    <row r="4" spans="1:10" x14ac:dyDescent="0.25">
      <c r="A4" s="8">
        <v>2</v>
      </c>
      <c r="B4" s="14" t="s">
        <v>9</v>
      </c>
      <c r="C4" s="77" t="s">
        <v>142</v>
      </c>
      <c r="D4" s="71">
        <v>4380</v>
      </c>
      <c r="E4" s="11" t="s">
        <v>10</v>
      </c>
      <c r="F4" s="11"/>
      <c r="G4" s="11"/>
      <c r="H4" s="25">
        <f t="shared" si="0"/>
        <v>0</v>
      </c>
      <c r="I4" s="26">
        <v>0.27</v>
      </c>
      <c r="J4" s="27">
        <f t="shared" si="1"/>
        <v>0</v>
      </c>
    </row>
    <row r="5" spans="1:10" ht="25.5" x14ac:dyDescent="0.25">
      <c r="A5" s="12">
        <v>3</v>
      </c>
      <c r="B5" s="14" t="s">
        <v>11</v>
      </c>
      <c r="C5" s="77" t="s">
        <v>143</v>
      </c>
      <c r="D5" s="71">
        <v>290</v>
      </c>
      <c r="E5" s="11" t="s">
        <v>10</v>
      </c>
      <c r="F5" s="11"/>
      <c r="G5" s="11"/>
      <c r="H5" s="25">
        <f t="shared" si="0"/>
        <v>0</v>
      </c>
      <c r="I5" s="26">
        <v>0.27</v>
      </c>
      <c r="J5" s="27">
        <f t="shared" si="1"/>
        <v>0</v>
      </c>
    </row>
    <row r="6" spans="1:10" x14ac:dyDescent="0.25">
      <c r="A6" s="3">
        <v>4</v>
      </c>
      <c r="B6" s="81" t="s">
        <v>11</v>
      </c>
      <c r="C6" s="82" t="s">
        <v>12</v>
      </c>
      <c r="D6" s="72">
        <v>25</v>
      </c>
      <c r="E6" s="13" t="s">
        <v>13</v>
      </c>
      <c r="F6" s="28"/>
      <c r="G6" s="28"/>
      <c r="H6" s="25">
        <f t="shared" si="0"/>
        <v>0</v>
      </c>
      <c r="I6" s="26">
        <v>0.27</v>
      </c>
      <c r="J6" s="27">
        <f t="shared" si="1"/>
        <v>0</v>
      </c>
    </row>
    <row r="7" spans="1:10" ht="51" x14ac:dyDescent="0.25">
      <c r="A7" s="8">
        <v>5</v>
      </c>
      <c r="B7" s="14" t="s">
        <v>153</v>
      </c>
      <c r="C7" s="15" t="s">
        <v>177</v>
      </c>
      <c r="D7" s="71">
        <v>360</v>
      </c>
      <c r="E7" s="11" t="s">
        <v>8</v>
      </c>
      <c r="F7" s="28"/>
      <c r="G7" s="28"/>
      <c r="H7" s="25">
        <f t="shared" ref="H7" si="2">D7*G7</f>
        <v>0</v>
      </c>
      <c r="I7" s="26">
        <v>0.27</v>
      </c>
      <c r="J7" s="27">
        <f t="shared" ref="J7" si="3">H7+(H7*I7)</f>
        <v>0</v>
      </c>
    </row>
    <row r="8" spans="1:10" x14ac:dyDescent="0.25">
      <c r="A8" s="12">
        <v>6</v>
      </c>
      <c r="B8" s="4" t="s">
        <v>14</v>
      </c>
      <c r="C8" s="78" t="s">
        <v>15</v>
      </c>
      <c r="D8" s="83">
        <v>80</v>
      </c>
      <c r="E8" s="84" t="s">
        <v>8</v>
      </c>
      <c r="F8" s="28"/>
      <c r="G8" s="28"/>
      <c r="H8" s="25">
        <f t="shared" si="0"/>
        <v>0</v>
      </c>
      <c r="I8" s="26">
        <v>0.27</v>
      </c>
      <c r="J8" s="27">
        <f t="shared" si="1"/>
        <v>0</v>
      </c>
    </row>
    <row r="9" spans="1:10" ht="25.5" x14ac:dyDescent="0.25">
      <c r="A9" s="3">
        <v>7</v>
      </c>
      <c r="B9" s="14" t="s">
        <v>16</v>
      </c>
      <c r="C9" s="78" t="s">
        <v>17</v>
      </c>
      <c r="D9" s="71">
        <v>4540</v>
      </c>
      <c r="E9" s="11" t="s">
        <v>10</v>
      </c>
      <c r="F9" s="11"/>
      <c r="G9" s="11"/>
      <c r="H9" s="25">
        <f t="shared" si="0"/>
        <v>0</v>
      </c>
      <c r="I9" s="26">
        <v>0.27</v>
      </c>
      <c r="J9" s="27">
        <f t="shared" si="1"/>
        <v>0</v>
      </c>
    </row>
    <row r="10" spans="1:10" x14ac:dyDescent="0.25">
      <c r="A10" s="8">
        <v>8</v>
      </c>
      <c r="B10" s="14" t="s">
        <v>18</v>
      </c>
      <c r="C10" s="15" t="s">
        <v>15</v>
      </c>
      <c r="D10" s="71">
        <v>805</v>
      </c>
      <c r="E10" s="11" t="s">
        <v>8</v>
      </c>
      <c r="F10" s="11"/>
      <c r="G10" s="11"/>
      <c r="H10" s="25">
        <f t="shared" si="0"/>
        <v>0</v>
      </c>
      <c r="I10" s="26">
        <v>0.27</v>
      </c>
      <c r="J10" s="27">
        <f t="shared" si="1"/>
        <v>0</v>
      </c>
    </row>
    <row r="11" spans="1:10" x14ac:dyDescent="0.25">
      <c r="A11" s="12">
        <v>9</v>
      </c>
      <c r="B11" s="14" t="s">
        <v>19</v>
      </c>
      <c r="C11" s="79" t="s">
        <v>20</v>
      </c>
      <c r="D11" s="71">
        <v>9000</v>
      </c>
      <c r="E11" s="11" t="s">
        <v>8</v>
      </c>
      <c r="F11" s="11"/>
      <c r="G11" s="11"/>
      <c r="H11" s="25">
        <f t="shared" si="0"/>
        <v>0</v>
      </c>
      <c r="I11" s="26">
        <v>0.27</v>
      </c>
      <c r="J11" s="27">
        <f t="shared" si="1"/>
        <v>0</v>
      </c>
    </row>
    <row r="12" spans="1:10" x14ac:dyDescent="0.25">
      <c r="A12" s="3">
        <v>10</v>
      </c>
      <c r="B12" s="14" t="s">
        <v>21</v>
      </c>
      <c r="C12" s="15" t="s">
        <v>20</v>
      </c>
      <c r="D12" s="71">
        <v>347</v>
      </c>
      <c r="E12" s="18" t="s">
        <v>10</v>
      </c>
      <c r="F12" s="11"/>
      <c r="G12" s="11"/>
      <c r="H12" s="25">
        <f t="shared" si="0"/>
        <v>0</v>
      </c>
      <c r="I12" s="26">
        <v>0.27</v>
      </c>
      <c r="J12" s="27">
        <f t="shared" si="1"/>
        <v>0</v>
      </c>
    </row>
    <row r="13" spans="1:10" ht="25.5" x14ac:dyDescent="0.25">
      <c r="A13" s="8">
        <v>11</v>
      </c>
      <c r="B13" s="14" t="s">
        <v>22</v>
      </c>
      <c r="C13" s="15" t="s">
        <v>23</v>
      </c>
      <c r="D13" s="71">
        <v>5000</v>
      </c>
      <c r="E13" s="11" t="s">
        <v>8</v>
      </c>
      <c r="F13" s="11"/>
      <c r="G13" s="11"/>
      <c r="H13" s="25">
        <f t="shared" si="0"/>
        <v>0</v>
      </c>
      <c r="I13" s="26">
        <v>0.27</v>
      </c>
      <c r="J13" s="27">
        <f t="shared" si="1"/>
        <v>0</v>
      </c>
    </row>
    <row r="14" spans="1:10" ht="51" x14ac:dyDescent="0.25">
      <c r="A14" s="12">
        <v>12</v>
      </c>
      <c r="B14" s="14" t="s">
        <v>159</v>
      </c>
      <c r="C14" s="15" t="s">
        <v>174</v>
      </c>
      <c r="D14" s="71">
        <v>2000</v>
      </c>
      <c r="E14" s="11" t="s">
        <v>55</v>
      </c>
      <c r="F14" s="11"/>
      <c r="G14" s="11"/>
      <c r="H14" s="25">
        <f t="shared" ref="H14" si="4">D14*G14</f>
        <v>0</v>
      </c>
      <c r="I14" s="26">
        <v>0.27</v>
      </c>
      <c r="J14" s="27">
        <f t="shared" ref="J14" si="5">H14+(H14*I14)</f>
        <v>0</v>
      </c>
    </row>
    <row r="15" spans="1:10" ht="52.5" customHeight="1" x14ac:dyDescent="0.25">
      <c r="A15" s="3">
        <v>13</v>
      </c>
      <c r="B15" s="14" t="s">
        <v>157</v>
      </c>
      <c r="C15" s="15" t="s">
        <v>156</v>
      </c>
      <c r="D15" s="71">
        <v>146</v>
      </c>
      <c r="E15" s="18" t="s">
        <v>10</v>
      </c>
      <c r="F15" s="11"/>
      <c r="G15" s="11"/>
      <c r="H15" s="25">
        <f t="shared" si="0"/>
        <v>0</v>
      </c>
      <c r="I15" s="26">
        <v>0.27</v>
      </c>
      <c r="J15" s="27">
        <f t="shared" si="1"/>
        <v>0</v>
      </c>
    </row>
    <row r="16" spans="1:10" ht="25.5" x14ac:dyDescent="0.25">
      <c r="A16" s="8">
        <v>14</v>
      </c>
      <c r="B16" s="14" t="s">
        <v>24</v>
      </c>
      <c r="C16" s="80" t="s">
        <v>144</v>
      </c>
      <c r="D16" s="71">
        <v>1465</v>
      </c>
      <c r="E16" s="11" t="s">
        <v>10</v>
      </c>
      <c r="F16" s="11"/>
      <c r="G16" s="11"/>
      <c r="H16" s="25">
        <f t="shared" si="0"/>
        <v>0</v>
      </c>
      <c r="I16" s="26">
        <v>0.27</v>
      </c>
      <c r="J16" s="27">
        <f t="shared" si="1"/>
        <v>0</v>
      </c>
    </row>
    <row r="17" spans="1:10" ht="25.5" x14ac:dyDescent="0.25">
      <c r="A17" s="12">
        <v>15</v>
      </c>
      <c r="B17" s="14" t="s">
        <v>25</v>
      </c>
      <c r="C17" s="15" t="s">
        <v>26</v>
      </c>
      <c r="D17" s="71">
        <v>205</v>
      </c>
      <c r="E17" s="11" t="s">
        <v>10</v>
      </c>
      <c r="F17" s="11"/>
      <c r="G17" s="11"/>
      <c r="H17" s="25">
        <f t="shared" si="0"/>
        <v>0</v>
      </c>
      <c r="I17" s="26">
        <v>0.27</v>
      </c>
      <c r="J17" s="27">
        <f t="shared" si="1"/>
        <v>0</v>
      </c>
    </row>
    <row r="18" spans="1:10" ht="25.5" x14ac:dyDescent="0.25">
      <c r="A18" s="3">
        <v>16</v>
      </c>
      <c r="B18" s="14" t="s">
        <v>27</v>
      </c>
      <c r="C18" s="15" t="s">
        <v>28</v>
      </c>
      <c r="D18" s="71">
        <v>50</v>
      </c>
      <c r="E18" s="11" t="s">
        <v>10</v>
      </c>
      <c r="F18" s="11"/>
      <c r="G18" s="11"/>
      <c r="H18" s="25">
        <f t="shared" si="0"/>
        <v>0</v>
      </c>
      <c r="I18" s="26">
        <v>0.27</v>
      </c>
      <c r="J18" s="27">
        <f t="shared" si="1"/>
        <v>0</v>
      </c>
    </row>
    <row r="19" spans="1:10" x14ac:dyDescent="0.25">
      <c r="A19" s="8">
        <v>17</v>
      </c>
      <c r="B19" s="14" t="s">
        <v>29</v>
      </c>
      <c r="C19" s="15" t="s">
        <v>30</v>
      </c>
      <c r="D19" s="71">
        <v>100</v>
      </c>
      <c r="E19" s="11" t="s">
        <v>13</v>
      </c>
      <c r="F19" s="11"/>
      <c r="G19" s="11"/>
      <c r="H19" s="25">
        <f t="shared" si="0"/>
        <v>0</v>
      </c>
      <c r="I19" s="26">
        <v>0.27</v>
      </c>
      <c r="J19" s="27">
        <f t="shared" si="1"/>
        <v>0</v>
      </c>
    </row>
    <row r="20" spans="1:10" ht="25.5" x14ac:dyDescent="0.25">
      <c r="A20" s="12">
        <v>18</v>
      </c>
      <c r="B20" s="14" t="s">
        <v>31</v>
      </c>
      <c r="C20" s="15" t="s">
        <v>32</v>
      </c>
      <c r="D20" s="71">
        <v>43</v>
      </c>
      <c r="E20" s="18" t="s">
        <v>10</v>
      </c>
      <c r="F20" s="11"/>
      <c r="G20" s="11"/>
      <c r="H20" s="25">
        <f t="shared" si="0"/>
        <v>0</v>
      </c>
      <c r="I20" s="26">
        <v>0.27</v>
      </c>
      <c r="J20" s="27">
        <f t="shared" si="1"/>
        <v>0</v>
      </c>
    </row>
    <row r="21" spans="1:10" ht="25.5" x14ac:dyDescent="0.25">
      <c r="A21" s="3">
        <v>19</v>
      </c>
      <c r="B21" s="14" t="s">
        <v>33</v>
      </c>
      <c r="C21" s="15" t="s">
        <v>34</v>
      </c>
      <c r="D21" s="71">
        <v>5670</v>
      </c>
      <c r="E21" s="11" t="s">
        <v>10</v>
      </c>
      <c r="F21" s="11"/>
      <c r="G21" s="11"/>
      <c r="H21" s="25">
        <f t="shared" si="0"/>
        <v>0</v>
      </c>
      <c r="I21" s="26">
        <v>0.27</v>
      </c>
      <c r="J21" s="27">
        <f t="shared" si="1"/>
        <v>0</v>
      </c>
    </row>
    <row r="22" spans="1:10" ht="27.75" customHeight="1" x14ac:dyDescent="0.25">
      <c r="A22" s="8">
        <v>20</v>
      </c>
      <c r="B22" s="14" t="s">
        <v>155</v>
      </c>
      <c r="C22" s="97" t="s">
        <v>160</v>
      </c>
      <c r="D22" s="71">
        <v>16200</v>
      </c>
      <c r="E22" s="10" t="s">
        <v>8</v>
      </c>
      <c r="F22" s="11"/>
      <c r="G22" s="11"/>
      <c r="H22" s="25">
        <f t="shared" si="0"/>
        <v>0</v>
      </c>
      <c r="I22" s="26">
        <v>0.27</v>
      </c>
      <c r="J22" s="27">
        <f t="shared" si="1"/>
        <v>0</v>
      </c>
    </row>
    <row r="23" spans="1:10" ht="29.25" customHeight="1" x14ac:dyDescent="0.25">
      <c r="A23" s="12">
        <v>21</v>
      </c>
      <c r="B23" s="14" t="s">
        <v>35</v>
      </c>
      <c r="C23" s="98"/>
      <c r="D23" s="71">
        <v>324</v>
      </c>
      <c r="E23" s="10" t="s">
        <v>10</v>
      </c>
      <c r="F23" s="11"/>
      <c r="G23" s="11"/>
      <c r="H23" s="25">
        <f t="shared" si="0"/>
        <v>0</v>
      </c>
      <c r="I23" s="26">
        <v>0.27</v>
      </c>
      <c r="J23" s="27">
        <f t="shared" si="1"/>
        <v>0</v>
      </c>
    </row>
    <row r="24" spans="1:10" ht="80.25" customHeight="1" x14ac:dyDescent="0.25">
      <c r="A24" s="3">
        <v>22</v>
      </c>
      <c r="B24" s="14" t="s">
        <v>36</v>
      </c>
      <c r="C24" s="15" t="s">
        <v>145</v>
      </c>
      <c r="D24" s="71">
        <v>22</v>
      </c>
      <c r="E24" s="18" t="s">
        <v>10</v>
      </c>
      <c r="F24" s="11"/>
      <c r="G24" s="11"/>
      <c r="H24" s="25">
        <f t="shared" si="0"/>
        <v>0</v>
      </c>
      <c r="I24" s="26">
        <v>0.27</v>
      </c>
      <c r="J24" s="27">
        <f t="shared" si="1"/>
        <v>0</v>
      </c>
    </row>
    <row r="25" spans="1:10" ht="38.25" x14ac:dyDescent="0.25">
      <c r="A25" s="8">
        <v>23</v>
      </c>
      <c r="B25" s="14" t="s">
        <v>37</v>
      </c>
      <c r="C25" s="15" t="s">
        <v>148</v>
      </c>
      <c r="D25" s="71">
        <v>19</v>
      </c>
      <c r="E25" s="10" t="s">
        <v>10</v>
      </c>
      <c r="F25" s="11"/>
      <c r="G25" s="11"/>
      <c r="H25" s="25">
        <f t="shared" si="0"/>
        <v>0</v>
      </c>
      <c r="I25" s="26">
        <v>0.27</v>
      </c>
      <c r="J25" s="27">
        <f t="shared" si="1"/>
        <v>0</v>
      </c>
    </row>
    <row r="26" spans="1:10" ht="25.5" x14ac:dyDescent="0.25">
      <c r="A26" s="12">
        <v>24</v>
      </c>
      <c r="B26" s="14" t="s">
        <v>38</v>
      </c>
      <c r="C26" s="15" t="s">
        <v>149</v>
      </c>
      <c r="D26" s="71">
        <v>40</v>
      </c>
      <c r="E26" s="18" t="s">
        <v>10</v>
      </c>
      <c r="F26" s="11"/>
      <c r="G26" s="11"/>
      <c r="H26" s="25">
        <f t="shared" si="0"/>
        <v>0</v>
      </c>
      <c r="I26" s="26">
        <v>0.27</v>
      </c>
      <c r="J26" s="27">
        <f t="shared" si="1"/>
        <v>0</v>
      </c>
    </row>
    <row r="27" spans="1:10" ht="69" customHeight="1" x14ac:dyDescent="0.25">
      <c r="A27" s="3">
        <v>25</v>
      </c>
      <c r="B27" s="14" t="s">
        <v>39</v>
      </c>
      <c r="C27" s="15" t="s">
        <v>146</v>
      </c>
      <c r="D27" s="71">
        <v>60</v>
      </c>
      <c r="E27" s="10" t="s">
        <v>8</v>
      </c>
      <c r="F27" s="11"/>
      <c r="G27" s="11"/>
      <c r="H27" s="25">
        <f t="shared" si="0"/>
        <v>0</v>
      </c>
      <c r="I27" s="26">
        <v>0.27</v>
      </c>
      <c r="J27" s="27">
        <f t="shared" si="1"/>
        <v>0</v>
      </c>
    </row>
    <row r="28" spans="1:10" ht="51" x14ac:dyDescent="0.25">
      <c r="A28" s="8">
        <v>26</v>
      </c>
      <c r="B28" s="14" t="s">
        <v>178</v>
      </c>
      <c r="C28" s="15" t="s">
        <v>179</v>
      </c>
      <c r="D28" s="71">
        <v>50</v>
      </c>
      <c r="E28" s="10" t="s">
        <v>13</v>
      </c>
      <c r="F28" s="11"/>
      <c r="G28" s="11"/>
      <c r="H28" s="25">
        <f t="shared" ref="H28" si="6">D28*G28</f>
        <v>0</v>
      </c>
      <c r="I28" s="26">
        <v>0.27</v>
      </c>
      <c r="J28" s="27">
        <f t="shared" ref="J28" si="7">H28+(H28*I28)</f>
        <v>0</v>
      </c>
    </row>
    <row r="29" spans="1:10" x14ac:dyDescent="0.25">
      <c r="A29" s="12">
        <v>27</v>
      </c>
      <c r="B29" s="14" t="s">
        <v>40</v>
      </c>
      <c r="C29" s="15" t="s">
        <v>56</v>
      </c>
      <c r="D29" s="71">
        <v>55</v>
      </c>
      <c r="E29" s="18" t="s">
        <v>55</v>
      </c>
      <c r="F29" s="11"/>
      <c r="G29" s="11"/>
      <c r="H29" s="25">
        <f t="shared" si="0"/>
        <v>0</v>
      </c>
      <c r="I29" s="26">
        <v>0.27</v>
      </c>
      <c r="J29" s="27">
        <f t="shared" si="1"/>
        <v>0</v>
      </c>
    </row>
    <row r="30" spans="1:10" x14ac:dyDescent="0.25">
      <c r="A30" s="3">
        <v>28</v>
      </c>
      <c r="B30" s="14" t="s">
        <v>41</v>
      </c>
      <c r="C30" s="15" t="s">
        <v>42</v>
      </c>
      <c r="D30" s="71">
        <v>50</v>
      </c>
      <c r="E30" s="11" t="s">
        <v>8</v>
      </c>
      <c r="F30" s="11"/>
      <c r="G30" s="11"/>
      <c r="H30" s="25">
        <f t="shared" si="0"/>
        <v>0</v>
      </c>
      <c r="I30" s="26">
        <v>0.27</v>
      </c>
      <c r="J30" s="27">
        <f t="shared" si="1"/>
        <v>0</v>
      </c>
    </row>
    <row r="31" spans="1:10" x14ac:dyDescent="0.25">
      <c r="A31" s="8">
        <v>29</v>
      </c>
      <c r="B31" s="14" t="s">
        <v>43</v>
      </c>
      <c r="C31" s="15" t="s">
        <v>44</v>
      </c>
      <c r="D31" s="71">
        <v>4530</v>
      </c>
      <c r="E31" s="11" t="s">
        <v>10</v>
      </c>
      <c r="F31" s="11"/>
      <c r="G31" s="11"/>
      <c r="H31" s="25">
        <f t="shared" si="0"/>
        <v>0</v>
      </c>
      <c r="I31" s="26">
        <v>0.27</v>
      </c>
      <c r="J31" s="27">
        <f t="shared" si="1"/>
        <v>0</v>
      </c>
    </row>
    <row r="32" spans="1:10" x14ac:dyDescent="0.25">
      <c r="A32" s="12">
        <v>30</v>
      </c>
      <c r="B32" s="14" t="s">
        <v>45</v>
      </c>
      <c r="C32" s="17" t="s">
        <v>46</v>
      </c>
      <c r="D32" s="71">
        <v>25</v>
      </c>
      <c r="E32" s="10" t="s">
        <v>8</v>
      </c>
      <c r="F32" s="11"/>
      <c r="G32" s="11"/>
      <c r="H32" s="25">
        <f t="shared" si="0"/>
        <v>0</v>
      </c>
      <c r="I32" s="26">
        <v>0.27</v>
      </c>
      <c r="J32" s="27">
        <f t="shared" si="1"/>
        <v>0</v>
      </c>
    </row>
    <row r="33" spans="1:10" x14ac:dyDescent="0.25">
      <c r="A33" s="3">
        <v>31</v>
      </c>
      <c r="B33" s="14" t="s">
        <v>47</v>
      </c>
      <c r="C33" s="15" t="s">
        <v>151</v>
      </c>
      <c r="D33" s="71">
        <v>6920</v>
      </c>
      <c r="E33" s="11" t="s">
        <v>10</v>
      </c>
      <c r="F33" s="29"/>
      <c r="G33" s="29"/>
      <c r="H33" s="25">
        <f t="shared" si="0"/>
        <v>0</v>
      </c>
      <c r="I33" s="26">
        <v>0.27</v>
      </c>
      <c r="J33" s="27">
        <f t="shared" si="1"/>
        <v>0</v>
      </c>
    </row>
    <row r="34" spans="1:10" x14ac:dyDescent="0.25">
      <c r="A34" s="8">
        <v>32</v>
      </c>
      <c r="B34" s="14" t="s">
        <v>48</v>
      </c>
      <c r="C34" s="15" t="s">
        <v>49</v>
      </c>
      <c r="D34" s="71">
        <v>6</v>
      </c>
      <c r="E34" s="10" t="s">
        <v>8</v>
      </c>
      <c r="F34" s="11"/>
      <c r="G34" s="11"/>
      <c r="H34" s="25">
        <f t="shared" si="0"/>
        <v>0</v>
      </c>
      <c r="I34" s="26">
        <v>0.27</v>
      </c>
      <c r="J34" s="27">
        <f t="shared" si="1"/>
        <v>0</v>
      </c>
    </row>
    <row r="35" spans="1:10" x14ac:dyDescent="0.25">
      <c r="A35" s="12">
        <v>33</v>
      </c>
      <c r="B35" s="14" t="s">
        <v>50</v>
      </c>
      <c r="C35" s="15" t="s">
        <v>51</v>
      </c>
      <c r="D35" s="71">
        <v>480</v>
      </c>
      <c r="E35" s="10" t="s">
        <v>13</v>
      </c>
      <c r="F35" s="29"/>
      <c r="G35" s="29"/>
      <c r="H35" s="25">
        <f t="shared" si="0"/>
        <v>0</v>
      </c>
      <c r="I35" s="26">
        <v>0.27</v>
      </c>
      <c r="J35" s="27">
        <f t="shared" si="1"/>
        <v>0</v>
      </c>
    </row>
    <row r="36" spans="1:10" x14ac:dyDescent="0.25">
      <c r="A36" s="3">
        <v>34</v>
      </c>
      <c r="B36" s="14" t="s">
        <v>52</v>
      </c>
      <c r="C36" s="15" t="s">
        <v>158</v>
      </c>
      <c r="D36" s="71">
        <v>565</v>
      </c>
      <c r="E36" s="10" t="s">
        <v>8</v>
      </c>
      <c r="F36" s="11"/>
      <c r="G36" s="11"/>
      <c r="H36" s="25">
        <f t="shared" si="0"/>
        <v>0</v>
      </c>
      <c r="I36" s="26">
        <v>0.27</v>
      </c>
      <c r="J36" s="27">
        <f t="shared" si="1"/>
        <v>0</v>
      </c>
    </row>
    <row r="37" spans="1:10" ht="57" customHeight="1" thickBot="1" x14ac:dyDescent="0.3">
      <c r="A37" s="85">
        <v>35</v>
      </c>
      <c r="B37" s="86" t="s">
        <v>53</v>
      </c>
      <c r="C37" s="87" t="s">
        <v>54</v>
      </c>
      <c r="D37" s="73">
        <v>1660</v>
      </c>
      <c r="E37" s="88" t="s">
        <v>8</v>
      </c>
      <c r="F37" s="88"/>
      <c r="G37" s="88"/>
      <c r="H37" s="30">
        <f t="shared" si="0"/>
        <v>0</v>
      </c>
      <c r="I37" s="31">
        <v>0.27</v>
      </c>
      <c r="J37" s="32">
        <f t="shared" si="1"/>
        <v>0</v>
      </c>
    </row>
    <row r="38" spans="1:10" ht="16.5" thickTop="1" thickBot="1" x14ac:dyDescent="0.3">
      <c r="A38" s="102" t="s">
        <v>62</v>
      </c>
      <c r="B38" s="103"/>
      <c r="C38" s="103"/>
      <c r="D38" s="103"/>
      <c r="E38" s="103"/>
      <c r="F38" s="103"/>
      <c r="G38" s="103"/>
      <c r="H38" s="33">
        <f>SUM(H2:H37)</f>
        <v>0</v>
      </c>
      <c r="I38" s="34"/>
      <c r="J38" s="35">
        <f>SUM(J2:J37)</f>
        <v>0</v>
      </c>
    </row>
  </sheetData>
  <protectedRanges>
    <protectedRange password="C71A" sqref="H2:J36" name="Tartomány1"/>
    <protectedRange password="C71A" sqref="H37:J37" name="Tartomány1_1"/>
  </protectedRanges>
  <mergeCells count="3">
    <mergeCell ref="C22:C23"/>
    <mergeCell ref="A1:J1"/>
    <mergeCell ref="A38:G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D62" sqref="D62"/>
    </sheetView>
  </sheetViews>
  <sheetFormatPr defaultRowHeight="15" x14ac:dyDescent="0.25"/>
  <cols>
    <col min="1" max="1" width="11.140625" customWidth="1"/>
    <col min="2" max="2" width="23.85546875" bestFit="1" customWidth="1"/>
    <col min="3" max="3" width="51.28515625" customWidth="1"/>
    <col min="4" max="4" width="12" customWidth="1"/>
    <col min="5" max="5" width="11.5703125" customWidth="1"/>
    <col min="6" max="6" width="18.42578125" customWidth="1"/>
    <col min="7" max="7" width="13.28515625" customWidth="1"/>
    <col min="8" max="8" width="17.28515625" customWidth="1"/>
    <col min="10" max="10" width="16.28515625" customWidth="1"/>
  </cols>
  <sheetData>
    <row r="1" spans="1:10" ht="15.75" thickBot="1" x14ac:dyDescent="0.3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39" thickBot="1" x14ac:dyDescent="0.3">
      <c r="A2" s="36" t="s">
        <v>1</v>
      </c>
      <c r="B2" s="37" t="s">
        <v>2</v>
      </c>
      <c r="C2" s="37" t="s">
        <v>3</v>
      </c>
      <c r="D2" s="38" t="s">
        <v>4</v>
      </c>
      <c r="E2" s="37" t="s">
        <v>5</v>
      </c>
      <c r="F2" s="37" t="s">
        <v>175</v>
      </c>
      <c r="G2" s="37" t="s">
        <v>57</v>
      </c>
      <c r="H2" s="49" t="s">
        <v>58</v>
      </c>
      <c r="I2" s="37" t="s">
        <v>59</v>
      </c>
      <c r="J2" s="50" t="s">
        <v>60</v>
      </c>
    </row>
    <row r="3" spans="1:10" ht="26.25" thickTop="1" x14ac:dyDescent="0.25">
      <c r="A3" s="39">
        <v>1</v>
      </c>
      <c r="B3" s="40" t="s">
        <v>64</v>
      </c>
      <c r="C3" s="5" t="s">
        <v>65</v>
      </c>
      <c r="D3" s="74">
        <v>16</v>
      </c>
      <c r="E3" s="41" t="s">
        <v>10</v>
      </c>
      <c r="F3" s="41"/>
      <c r="G3" s="51"/>
      <c r="H3" s="52">
        <f t="shared" ref="H3:H47" si="0">D3*G3</f>
        <v>0</v>
      </c>
      <c r="I3" s="53">
        <v>0.27</v>
      </c>
      <c r="J3" s="54">
        <f t="shared" ref="J3:J51" si="1">H3+(H3*I3)</f>
        <v>0</v>
      </c>
    </row>
    <row r="4" spans="1:10" x14ac:dyDescent="0.25">
      <c r="A4" s="42">
        <v>2</v>
      </c>
      <c r="B4" s="43" t="s">
        <v>66</v>
      </c>
      <c r="C4" s="9" t="s">
        <v>67</v>
      </c>
      <c r="D4" s="71">
        <v>46</v>
      </c>
      <c r="E4" s="44" t="s">
        <v>10</v>
      </c>
      <c r="F4" s="44"/>
      <c r="G4" s="55"/>
      <c r="H4" s="56">
        <f t="shared" si="0"/>
        <v>0</v>
      </c>
      <c r="I4" s="57">
        <v>0.27</v>
      </c>
      <c r="J4" s="58">
        <f t="shared" si="1"/>
        <v>0</v>
      </c>
    </row>
    <row r="5" spans="1:10" x14ac:dyDescent="0.25">
      <c r="A5" s="42">
        <v>3</v>
      </c>
      <c r="B5" s="43" t="s">
        <v>68</v>
      </c>
      <c r="C5" s="9" t="s">
        <v>69</v>
      </c>
      <c r="D5" s="71">
        <v>117</v>
      </c>
      <c r="E5" s="44" t="s">
        <v>10</v>
      </c>
      <c r="F5" s="44"/>
      <c r="G5" s="55"/>
      <c r="H5" s="56">
        <f t="shared" si="0"/>
        <v>0</v>
      </c>
      <c r="I5" s="57">
        <v>0.27</v>
      </c>
      <c r="J5" s="58">
        <f t="shared" si="1"/>
        <v>0</v>
      </c>
    </row>
    <row r="6" spans="1:10" x14ac:dyDescent="0.25">
      <c r="A6" s="42">
        <v>4</v>
      </c>
      <c r="B6" s="43" t="s">
        <v>70</v>
      </c>
      <c r="C6" s="9" t="s">
        <v>71</v>
      </c>
      <c r="D6" s="71">
        <v>15865</v>
      </c>
      <c r="E6" s="44" t="s">
        <v>10</v>
      </c>
      <c r="F6" s="44"/>
      <c r="G6" s="55"/>
      <c r="H6" s="56">
        <f t="shared" si="0"/>
        <v>0</v>
      </c>
      <c r="I6" s="57">
        <v>0.27</v>
      </c>
      <c r="J6" s="58">
        <f t="shared" si="1"/>
        <v>0</v>
      </c>
    </row>
    <row r="7" spans="1:10" x14ac:dyDescent="0.25">
      <c r="A7" s="39">
        <v>5</v>
      </c>
      <c r="B7" s="43" t="s">
        <v>72</v>
      </c>
      <c r="C7" s="9" t="s">
        <v>73</v>
      </c>
      <c r="D7" s="71">
        <v>608</v>
      </c>
      <c r="E7" s="44" t="s">
        <v>10</v>
      </c>
      <c r="F7" s="44"/>
      <c r="G7" s="55"/>
      <c r="H7" s="56">
        <f t="shared" si="0"/>
        <v>0</v>
      </c>
      <c r="I7" s="57">
        <v>0.27</v>
      </c>
      <c r="J7" s="58">
        <f t="shared" si="1"/>
        <v>0</v>
      </c>
    </row>
    <row r="8" spans="1:10" ht="15" customHeight="1" x14ac:dyDescent="0.25">
      <c r="A8" s="42">
        <v>6</v>
      </c>
      <c r="B8" s="43" t="s">
        <v>164</v>
      </c>
      <c r="C8" s="9" t="s">
        <v>165</v>
      </c>
      <c r="D8" s="71">
        <v>190</v>
      </c>
      <c r="E8" s="44" t="s">
        <v>10</v>
      </c>
      <c r="F8" s="44"/>
      <c r="G8" s="55"/>
      <c r="H8" s="56">
        <f t="shared" si="0"/>
        <v>0</v>
      </c>
      <c r="I8" s="57">
        <v>0.27</v>
      </c>
      <c r="J8" s="58">
        <f t="shared" si="1"/>
        <v>0</v>
      </c>
    </row>
    <row r="9" spans="1:10" x14ac:dyDescent="0.25">
      <c r="A9" s="42">
        <v>7</v>
      </c>
      <c r="B9" s="43" t="s">
        <v>74</v>
      </c>
      <c r="C9" s="9" t="s">
        <v>75</v>
      </c>
      <c r="D9" s="71">
        <v>5</v>
      </c>
      <c r="E9" s="44" t="s">
        <v>76</v>
      </c>
      <c r="F9" s="44"/>
      <c r="G9" s="59"/>
      <c r="H9" s="56">
        <f t="shared" si="0"/>
        <v>0</v>
      </c>
      <c r="I9" s="57">
        <v>0.27</v>
      </c>
      <c r="J9" s="58">
        <f t="shared" si="1"/>
        <v>0</v>
      </c>
    </row>
    <row r="10" spans="1:10" x14ac:dyDescent="0.25">
      <c r="A10" s="42">
        <v>8</v>
      </c>
      <c r="B10" s="89" t="s">
        <v>171</v>
      </c>
      <c r="C10" s="90" t="s">
        <v>152</v>
      </c>
      <c r="D10" s="74">
        <v>60</v>
      </c>
      <c r="E10" s="76" t="s">
        <v>10</v>
      </c>
      <c r="F10" s="76"/>
      <c r="G10" s="55"/>
      <c r="H10" s="56">
        <f>D10*G10</f>
        <v>0</v>
      </c>
      <c r="I10" s="57">
        <v>0.27</v>
      </c>
      <c r="J10" s="58">
        <f>H10+(H10*I10)</f>
        <v>0</v>
      </c>
    </row>
    <row r="11" spans="1:10" ht="25.5" x14ac:dyDescent="0.25">
      <c r="A11" s="39">
        <v>9</v>
      </c>
      <c r="B11" s="43" t="s">
        <v>77</v>
      </c>
      <c r="C11" s="9" t="s">
        <v>78</v>
      </c>
      <c r="D11" s="71">
        <v>355</v>
      </c>
      <c r="E11" s="44" t="s">
        <v>10</v>
      </c>
      <c r="F11" s="44"/>
      <c r="G11" s="55"/>
      <c r="H11" s="56">
        <f t="shared" si="0"/>
        <v>0</v>
      </c>
      <c r="I11" s="57">
        <v>0.27</v>
      </c>
      <c r="J11" s="58">
        <f t="shared" si="1"/>
        <v>0</v>
      </c>
    </row>
    <row r="12" spans="1:10" ht="25.5" x14ac:dyDescent="0.25">
      <c r="A12" s="42">
        <v>10</v>
      </c>
      <c r="B12" s="43" t="s">
        <v>79</v>
      </c>
      <c r="C12" s="9" t="s">
        <v>80</v>
      </c>
      <c r="D12" s="71">
        <v>235</v>
      </c>
      <c r="E12" s="44" t="s">
        <v>10</v>
      </c>
      <c r="F12" s="44"/>
      <c r="G12" s="55"/>
      <c r="H12" s="56">
        <f t="shared" si="0"/>
        <v>0</v>
      </c>
      <c r="I12" s="57">
        <v>0.27</v>
      </c>
      <c r="J12" s="58">
        <f t="shared" si="1"/>
        <v>0</v>
      </c>
    </row>
    <row r="13" spans="1:10" ht="30" customHeight="1" x14ac:dyDescent="0.25">
      <c r="A13" s="42">
        <v>11</v>
      </c>
      <c r="B13" s="43" t="s">
        <v>81</v>
      </c>
      <c r="C13" s="96" t="s">
        <v>147</v>
      </c>
      <c r="D13" s="71">
        <v>1570</v>
      </c>
      <c r="E13" s="44" t="s">
        <v>10</v>
      </c>
      <c r="F13" s="44"/>
      <c r="G13" s="55"/>
      <c r="H13" s="56">
        <f t="shared" si="0"/>
        <v>0</v>
      </c>
      <c r="I13" s="57">
        <v>0.27</v>
      </c>
      <c r="J13" s="58">
        <f t="shared" si="1"/>
        <v>0</v>
      </c>
    </row>
    <row r="14" spans="1:10" x14ac:dyDescent="0.25">
      <c r="A14" s="42">
        <v>12</v>
      </c>
      <c r="B14" s="43" t="s">
        <v>82</v>
      </c>
      <c r="C14" s="9" t="s">
        <v>83</v>
      </c>
      <c r="D14" s="71">
        <v>42</v>
      </c>
      <c r="E14" s="44" t="s">
        <v>10</v>
      </c>
      <c r="F14" s="44"/>
      <c r="G14" s="55"/>
      <c r="H14" s="56">
        <f t="shared" si="0"/>
        <v>0</v>
      </c>
      <c r="I14" s="57">
        <v>0.27</v>
      </c>
      <c r="J14" s="58">
        <f t="shared" si="1"/>
        <v>0</v>
      </c>
    </row>
    <row r="15" spans="1:10" x14ac:dyDescent="0.25">
      <c r="A15" s="39">
        <v>13</v>
      </c>
      <c r="B15" s="43" t="s">
        <v>84</v>
      </c>
      <c r="C15" s="9" t="s">
        <v>85</v>
      </c>
      <c r="D15" s="71">
        <v>710</v>
      </c>
      <c r="E15" s="44" t="s">
        <v>10</v>
      </c>
      <c r="F15" s="44"/>
      <c r="G15" s="55"/>
      <c r="H15" s="56">
        <f t="shared" si="0"/>
        <v>0</v>
      </c>
      <c r="I15" s="57">
        <v>0.27</v>
      </c>
      <c r="J15" s="58">
        <f t="shared" si="1"/>
        <v>0</v>
      </c>
    </row>
    <row r="16" spans="1:10" ht="15" customHeight="1" x14ac:dyDescent="0.25">
      <c r="A16" s="42">
        <v>14</v>
      </c>
      <c r="B16" s="43" t="s">
        <v>86</v>
      </c>
      <c r="C16" s="9" t="s">
        <v>87</v>
      </c>
      <c r="D16" s="71">
        <v>1270</v>
      </c>
      <c r="E16" s="44" t="s">
        <v>10</v>
      </c>
      <c r="F16" s="44"/>
      <c r="G16" s="55"/>
      <c r="H16" s="56">
        <f t="shared" si="0"/>
        <v>0</v>
      </c>
      <c r="I16" s="57">
        <v>0.27</v>
      </c>
      <c r="J16" s="58">
        <f t="shared" si="1"/>
        <v>0</v>
      </c>
    </row>
    <row r="17" spans="1:10" x14ac:dyDescent="0.25">
      <c r="A17" s="42">
        <v>15</v>
      </c>
      <c r="B17" s="43" t="s">
        <v>88</v>
      </c>
      <c r="C17" s="9" t="s">
        <v>89</v>
      </c>
      <c r="D17" s="71">
        <v>110000</v>
      </c>
      <c r="E17" s="44" t="s">
        <v>10</v>
      </c>
      <c r="F17" s="44"/>
      <c r="G17" s="55"/>
      <c r="H17" s="56">
        <f t="shared" si="0"/>
        <v>0</v>
      </c>
      <c r="I17" s="57">
        <v>0.27</v>
      </c>
      <c r="J17" s="58">
        <f t="shared" si="1"/>
        <v>0</v>
      </c>
    </row>
    <row r="18" spans="1:10" ht="15" customHeight="1" x14ac:dyDescent="0.25">
      <c r="A18" s="42">
        <v>16</v>
      </c>
      <c r="B18" s="43" t="s">
        <v>90</v>
      </c>
      <c r="C18" s="16" t="s">
        <v>91</v>
      </c>
      <c r="D18" s="71">
        <f>262+35</f>
        <v>297</v>
      </c>
      <c r="E18" s="44" t="s">
        <v>92</v>
      </c>
      <c r="F18" s="44"/>
      <c r="G18" s="55"/>
      <c r="H18" s="56">
        <f t="shared" si="0"/>
        <v>0</v>
      </c>
      <c r="I18" s="57">
        <v>0.27</v>
      </c>
      <c r="J18" s="58">
        <f t="shared" si="1"/>
        <v>0</v>
      </c>
    </row>
    <row r="19" spans="1:10" ht="15" customHeight="1" x14ac:dyDescent="0.25">
      <c r="A19" s="39">
        <v>17</v>
      </c>
      <c r="B19" s="43" t="s">
        <v>93</v>
      </c>
      <c r="C19" s="9" t="s">
        <v>91</v>
      </c>
      <c r="D19" s="71">
        <f>1135+100</f>
        <v>1235</v>
      </c>
      <c r="E19" s="44" t="s">
        <v>92</v>
      </c>
      <c r="F19" s="44"/>
      <c r="G19" s="55"/>
      <c r="H19" s="56">
        <f t="shared" si="0"/>
        <v>0</v>
      </c>
      <c r="I19" s="57">
        <v>0.27</v>
      </c>
      <c r="J19" s="58">
        <f t="shared" si="1"/>
        <v>0</v>
      </c>
    </row>
    <row r="20" spans="1:10" ht="25.5" x14ac:dyDescent="0.25">
      <c r="A20" s="42">
        <v>18</v>
      </c>
      <c r="B20" s="91" t="s">
        <v>154</v>
      </c>
      <c r="C20" s="77" t="s">
        <v>161</v>
      </c>
      <c r="D20" s="71">
        <v>96</v>
      </c>
      <c r="E20" s="75" t="s">
        <v>10</v>
      </c>
      <c r="F20" s="75"/>
      <c r="G20" s="55"/>
      <c r="H20" s="56">
        <f t="shared" si="0"/>
        <v>0</v>
      </c>
      <c r="I20" s="57">
        <v>0.27</v>
      </c>
      <c r="J20" s="58">
        <f t="shared" ref="J20" si="2">H20+(H20*I20)</f>
        <v>0</v>
      </c>
    </row>
    <row r="21" spans="1:10" x14ac:dyDescent="0.25">
      <c r="A21" s="42">
        <v>19</v>
      </c>
      <c r="B21" s="40" t="s">
        <v>94</v>
      </c>
      <c r="C21" s="5" t="s">
        <v>166</v>
      </c>
      <c r="D21" s="74">
        <v>93</v>
      </c>
      <c r="E21" s="41" t="s">
        <v>10</v>
      </c>
      <c r="F21" s="41"/>
      <c r="G21" s="51"/>
      <c r="H21" s="52">
        <f t="shared" si="0"/>
        <v>0</v>
      </c>
      <c r="I21" s="53">
        <v>0.27</v>
      </c>
      <c r="J21" s="54">
        <f t="shared" si="1"/>
        <v>0</v>
      </c>
    </row>
    <row r="22" spans="1:10" x14ac:dyDescent="0.25">
      <c r="A22" s="42">
        <v>20</v>
      </c>
      <c r="B22" s="43" t="s">
        <v>135</v>
      </c>
      <c r="C22" s="15" t="s">
        <v>140</v>
      </c>
      <c r="D22" s="71">
        <v>80</v>
      </c>
      <c r="E22" s="44" t="s">
        <v>10</v>
      </c>
      <c r="F22" s="44"/>
      <c r="G22" s="55"/>
      <c r="H22" s="56">
        <f>D22*G22</f>
        <v>0</v>
      </c>
      <c r="I22" s="57">
        <v>0.27</v>
      </c>
      <c r="J22" s="58">
        <f t="shared" ref="J22" si="3">H22+(H22*I22)</f>
        <v>0</v>
      </c>
    </row>
    <row r="23" spans="1:10" x14ac:dyDescent="0.25">
      <c r="A23" s="39">
        <v>21</v>
      </c>
      <c r="B23" s="43" t="s">
        <v>95</v>
      </c>
      <c r="C23" s="45" t="s">
        <v>96</v>
      </c>
      <c r="D23" s="71">
        <v>1075</v>
      </c>
      <c r="E23" s="44" t="s">
        <v>10</v>
      </c>
      <c r="F23" s="44"/>
      <c r="G23" s="55"/>
      <c r="H23" s="56">
        <f t="shared" si="0"/>
        <v>0</v>
      </c>
      <c r="I23" s="57">
        <v>0.27</v>
      </c>
      <c r="J23" s="58">
        <f t="shared" si="1"/>
        <v>0</v>
      </c>
    </row>
    <row r="24" spans="1:10" x14ac:dyDescent="0.25">
      <c r="A24" s="42">
        <v>22</v>
      </c>
      <c r="B24" s="43" t="s">
        <v>97</v>
      </c>
      <c r="C24" s="9" t="s">
        <v>141</v>
      </c>
      <c r="D24" s="71">
        <v>235</v>
      </c>
      <c r="E24" s="44" t="s">
        <v>10</v>
      </c>
      <c r="F24" s="44"/>
      <c r="G24" s="55"/>
      <c r="H24" s="56">
        <f t="shared" ref="H24" si="4">D24*G24</f>
        <v>0</v>
      </c>
      <c r="I24" s="57">
        <v>0.27</v>
      </c>
      <c r="J24" s="58">
        <f t="shared" ref="J24" si="5">H24+(H24*I24)</f>
        <v>0</v>
      </c>
    </row>
    <row r="25" spans="1:10" x14ac:dyDescent="0.25">
      <c r="A25" s="42">
        <v>23</v>
      </c>
      <c r="B25" s="43" t="s">
        <v>97</v>
      </c>
      <c r="C25" s="9" t="s">
        <v>98</v>
      </c>
      <c r="D25" s="71">
        <v>10</v>
      </c>
      <c r="E25" s="44" t="s">
        <v>10</v>
      </c>
      <c r="F25" s="44"/>
      <c r="G25" s="55"/>
      <c r="H25" s="56">
        <f t="shared" si="0"/>
        <v>0</v>
      </c>
      <c r="I25" s="57">
        <v>0.27</v>
      </c>
      <c r="J25" s="58">
        <f t="shared" si="1"/>
        <v>0</v>
      </c>
    </row>
    <row r="26" spans="1:10" ht="25.5" x14ac:dyDescent="0.25">
      <c r="A26" s="42">
        <v>24</v>
      </c>
      <c r="B26" s="43" t="s">
        <v>99</v>
      </c>
      <c r="C26" s="9" t="s">
        <v>100</v>
      </c>
      <c r="D26" s="71">
        <v>4240</v>
      </c>
      <c r="E26" s="44" t="s">
        <v>10</v>
      </c>
      <c r="F26" s="44"/>
      <c r="G26" s="55"/>
      <c r="H26" s="56">
        <f t="shared" si="0"/>
        <v>0</v>
      </c>
      <c r="I26" s="57">
        <v>0.27</v>
      </c>
      <c r="J26" s="58">
        <f t="shared" si="1"/>
        <v>0</v>
      </c>
    </row>
    <row r="27" spans="1:10" x14ac:dyDescent="0.25">
      <c r="A27" s="39">
        <v>25</v>
      </c>
      <c r="B27" s="43" t="s">
        <v>101</v>
      </c>
      <c r="C27" s="9" t="s">
        <v>102</v>
      </c>
      <c r="D27" s="71">
        <v>197</v>
      </c>
      <c r="E27" s="44" t="s">
        <v>10</v>
      </c>
      <c r="F27" s="44"/>
      <c r="G27" s="55"/>
      <c r="H27" s="56">
        <f t="shared" si="0"/>
        <v>0</v>
      </c>
      <c r="I27" s="57">
        <v>0.27</v>
      </c>
      <c r="J27" s="58">
        <f t="shared" si="1"/>
        <v>0</v>
      </c>
    </row>
    <row r="28" spans="1:10" x14ac:dyDescent="0.25">
      <c r="A28" s="42">
        <v>26</v>
      </c>
      <c r="B28" s="91" t="s">
        <v>172</v>
      </c>
      <c r="C28" s="77" t="s">
        <v>173</v>
      </c>
      <c r="D28" s="71">
        <v>120</v>
      </c>
      <c r="E28" s="75" t="s">
        <v>10</v>
      </c>
      <c r="F28" s="75"/>
      <c r="G28" s="55"/>
      <c r="H28" s="56">
        <f>D28*G28</f>
        <v>0</v>
      </c>
      <c r="I28" s="57">
        <v>0.27</v>
      </c>
      <c r="J28" s="58">
        <f>H28+(H28*I28)</f>
        <v>0</v>
      </c>
    </row>
    <row r="29" spans="1:10" ht="25.5" x14ac:dyDescent="0.25">
      <c r="A29" s="42">
        <v>27</v>
      </c>
      <c r="B29" s="46" t="s">
        <v>103</v>
      </c>
      <c r="C29" s="9" t="s">
        <v>104</v>
      </c>
      <c r="D29" s="71">
        <v>45</v>
      </c>
      <c r="E29" s="44" t="s">
        <v>10</v>
      </c>
      <c r="F29" s="44"/>
      <c r="G29" s="55"/>
      <c r="H29" s="56">
        <f t="shared" si="0"/>
        <v>0</v>
      </c>
      <c r="I29" s="57">
        <v>0.27</v>
      </c>
      <c r="J29" s="58">
        <f t="shared" si="1"/>
        <v>0</v>
      </c>
    </row>
    <row r="30" spans="1:10" x14ac:dyDescent="0.25">
      <c r="A30" s="42">
        <v>28</v>
      </c>
      <c r="B30" s="46" t="s">
        <v>105</v>
      </c>
      <c r="C30" s="15" t="s">
        <v>106</v>
      </c>
      <c r="D30" s="71">
        <v>40</v>
      </c>
      <c r="E30" s="44" t="s">
        <v>10</v>
      </c>
      <c r="F30" s="44"/>
      <c r="G30" s="55"/>
      <c r="H30" s="56">
        <f t="shared" si="0"/>
        <v>0</v>
      </c>
      <c r="I30" s="57">
        <v>0.27</v>
      </c>
      <c r="J30" s="58">
        <f t="shared" si="1"/>
        <v>0</v>
      </c>
    </row>
    <row r="31" spans="1:10" x14ac:dyDescent="0.25">
      <c r="A31" s="39">
        <v>29</v>
      </c>
      <c r="B31" s="46" t="s">
        <v>105</v>
      </c>
      <c r="C31" s="15" t="s">
        <v>107</v>
      </c>
      <c r="D31" s="71">
        <v>27</v>
      </c>
      <c r="E31" s="44" t="s">
        <v>10</v>
      </c>
      <c r="F31" s="44"/>
      <c r="G31" s="55"/>
      <c r="H31" s="56">
        <f t="shared" si="0"/>
        <v>0</v>
      </c>
      <c r="I31" s="57">
        <v>0.27</v>
      </c>
      <c r="J31" s="58">
        <f t="shared" si="1"/>
        <v>0</v>
      </c>
    </row>
    <row r="32" spans="1:10" x14ac:dyDescent="0.25">
      <c r="A32" s="42">
        <v>30</v>
      </c>
      <c r="B32" s="43" t="s">
        <v>108</v>
      </c>
      <c r="C32" s="9" t="s">
        <v>109</v>
      </c>
      <c r="D32" s="71">
        <v>1215</v>
      </c>
      <c r="E32" s="44" t="s">
        <v>10</v>
      </c>
      <c r="F32" s="44"/>
      <c r="G32" s="55"/>
      <c r="H32" s="56">
        <f t="shared" si="0"/>
        <v>0</v>
      </c>
      <c r="I32" s="57">
        <v>0.27</v>
      </c>
      <c r="J32" s="58">
        <f t="shared" si="1"/>
        <v>0</v>
      </c>
    </row>
    <row r="33" spans="1:10" ht="25.5" x14ac:dyDescent="0.25">
      <c r="A33" s="42">
        <v>31</v>
      </c>
      <c r="B33" s="43" t="s">
        <v>110</v>
      </c>
      <c r="C33" s="9" t="s">
        <v>111</v>
      </c>
      <c r="D33" s="71">
        <v>555</v>
      </c>
      <c r="E33" s="44" t="s">
        <v>10</v>
      </c>
      <c r="F33" s="44"/>
      <c r="G33" s="55"/>
      <c r="H33" s="56">
        <f t="shared" si="0"/>
        <v>0</v>
      </c>
      <c r="I33" s="57">
        <v>0.27</v>
      </c>
      <c r="J33" s="58">
        <f t="shared" si="1"/>
        <v>0</v>
      </c>
    </row>
    <row r="34" spans="1:10" x14ac:dyDescent="0.25">
      <c r="A34" s="42">
        <v>32</v>
      </c>
      <c r="B34" s="46" t="s">
        <v>112</v>
      </c>
      <c r="C34" s="9" t="s">
        <v>113</v>
      </c>
      <c r="D34" s="71">
        <v>297000</v>
      </c>
      <c r="E34" s="47" t="s">
        <v>10</v>
      </c>
      <c r="F34" s="47"/>
      <c r="G34" s="55"/>
      <c r="H34" s="56">
        <f t="shared" si="0"/>
        <v>0</v>
      </c>
      <c r="I34" s="57">
        <v>0.27</v>
      </c>
      <c r="J34" s="58">
        <f t="shared" si="1"/>
        <v>0</v>
      </c>
    </row>
    <row r="35" spans="1:10" x14ac:dyDescent="0.25">
      <c r="A35" s="39">
        <v>33</v>
      </c>
      <c r="B35" s="46" t="s">
        <v>114</v>
      </c>
      <c r="C35" s="9" t="s">
        <v>113</v>
      </c>
      <c r="D35" s="71">
        <v>241000</v>
      </c>
      <c r="E35" s="47" t="s">
        <v>10</v>
      </c>
      <c r="F35" s="47"/>
      <c r="G35" s="55"/>
      <c r="H35" s="56">
        <f t="shared" si="0"/>
        <v>0</v>
      </c>
      <c r="I35" s="57">
        <v>0.27</v>
      </c>
      <c r="J35" s="58">
        <f t="shared" si="1"/>
        <v>0</v>
      </c>
    </row>
    <row r="36" spans="1:10" x14ac:dyDescent="0.25">
      <c r="A36" s="42">
        <v>34</v>
      </c>
      <c r="B36" s="46" t="s">
        <v>115</v>
      </c>
      <c r="C36" s="9" t="s">
        <v>113</v>
      </c>
      <c r="D36" s="71">
        <v>1000</v>
      </c>
      <c r="E36" s="44" t="s">
        <v>10</v>
      </c>
      <c r="F36" s="44"/>
      <c r="G36" s="60"/>
      <c r="H36" s="56">
        <f t="shared" si="0"/>
        <v>0</v>
      </c>
      <c r="I36" s="57">
        <v>0.27</v>
      </c>
      <c r="J36" s="58">
        <f t="shared" si="1"/>
        <v>0</v>
      </c>
    </row>
    <row r="37" spans="1:10" x14ac:dyDescent="0.25">
      <c r="A37" s="42">
        <v>35</v>
      </c>
      <c r="B37" s="46" t="s">
        <v>116</v>
      </c>
      <c r="C37" s="9" t="s">
        <v>113</v>
      </c>
      <c r="D37" s="71">
        <v>33000</v>
      </c>
      <c r="E37" s="44" t="s">
        <v>10</v>
      </c>
      <c r="F37" s="44"/>
      <c r="G37" s="55"/>
      <c r="H37" s="56">
        <f t="shared" si="0"/>
        <v>0</v>
      </c>
      <c r="I37" s="57">
        <v>0.27</v>
      </c>
      <c r="J37" s="58">
        <f t="shared" si="1"/>
        <v>0</v>
      </c>
    </row>
    <row r="38" spans="1:10" ht="25.5" x14ac:dyDescent="0.25">
      <c r="A38" s="42">
        <v>36</v>
      </c>
      <c r="B38" s="43" t="s">
        <v>117</v>
      </c>
      <c r="C38" s="9" t="s">
        <v>118</v>
      </c>
      <c r="D38" s="71">
        <v>47</v>
      </c>
      <c r="E38" s="44" t="s">
        <v>10</v>
      </c>
      <c r="F38" s="44"/>
      <c r="G38" s="55"/>
      <c r="H38" s="56">
        <f t="shared" si="0"/>
        <v>0</v>
      </c>
      <c r="I38" s="57">
        <v>0.27</v>
      </c>
      <c r="J38" s="58">
        <f t="shared" si="1"/>
        <v>0</v>
      </c>
    </row>
    <row r="39" spans="1:10" x14ac:dyDescent="0.25">
      <c r="A39" s="39">
        <v>37</v>
      </c>
      <c r="B39" s="43" t="s">
        <v>119</v>
      </c>
      <c r="C39" s="9" t="s">
        <v>120</v>
      </c>
      <c r="D39" s="71">
        <v>50</v>
      </c>
      <c r="E39" s="44" t="s">
        <v>10</v>
      </c>
      <c r="F39" s="44"/>
      <c r="G39" s="55"/>
      <c r="H39" s="56">
        <f t="shared" si="0"/>
        <v>0</v>
      </c>
      <c r="I39" s="57">
        <v>0.27</v>
      </c>
      <c r="J39" s="58">
        <f t="shared" si="1"/>
        <v>0</v>
      </c>
    </row>
    <row r="40" spans="1:10" ht="25.5" x14ac:dyDescent="0.25">
      <c r="A40" s="42">
        <v>38</v>
      </c>
      <c r="B40" s="46" t="s">
        <v>121</v>
      </c>
      <c r="C40" s="15" t="s">
        <v>150</v>
      </c>
      <c r="D40" s="71">
        <v>1274</v>
      </c>
      <c r="E40" s="47" t="s">
        <v>122</v>
      </c>
      <c r="F40" s="47"/>
      <c r="G40" s="55"/>
      <c r="H40" s="56">
        <f t="shared" si="0"/>
        <v>0</v>
      </c>
      <c r="I40" s="57">
        <v>0.27</v>
      </c>
      <c r="J40" s="58">
        <f t="shared" si="1"/>
        <v>0</v>
      </c>
    </row>
    <row r="41" spans="1:10" x14ac:dyDescent="0.25">
      <c r="A41" s="42">
        <v>39</v>
      </c>
      <c r="B41" s="43" t="s">
        <v>123</v>
      </c>
      <c r="C41" s="9" t="s">
        <v>124</v>
      </c>
      <c r="D41" s="71">
        <v>277</v>
      </c>
      <c r="E41" s="44" t="s">
        <v>10</v>
      </c>
      <c r="F41" s="44"/>
      <c r="G41" s="55"/>
      <c r="H41" s="56">
        <f t="shared" si="0"/>
        <v>0</v>
      </c>
      <c r="I41" s="57">
        <v>0.27</v>
      </c>
      <c r="J41" s="58">
        <f t="shared" si="1"/>
        <v>0</v>
      </c>
    </row>
    <row r="42" spans="1:10" x14ac:dyDescent="0.25">
      <c r="A42" s="42">
        <v>40</v>
      </c>
      <c r="B42" s="46" t="s">
        <v>125</v>
      </c>
      <c r="C42" s="9" t="s">
        <v>126</v>
      </c>
      <c r="D42" s="71">
        <v>10</v>
      </c>
      <c r="E42" s="44" t="s">
        <v>10</v>
      </c>
      <c r="F42" s="44"/>
      <c r="G42" s="55"/>
      <c r="H42" s="56">
        <f t="shared" si="0"/>
        <v>0</v>
      </c>
      <c r="I42" s="57">
        <v>0.27</v>
      </c>
      <c r="J42" s="58">
        <f t="shared" si="1"/>
        <v>0</v>
      </c>
    </row>
    <row r="43" spans="1:10" x14ac:dyDescent="0.25">
      <c r="A43" s="39">
        <v>41</v>
      </c>
      <c r="B43" s="46" t="s">
        <v>127</v>
      </c>
      <c r="C43" s="9" t="s">
        <v>128</v>
      </c>
      <c r="D43" s="71">
        <v>1</v>
      </c>
      <c r="E43" s="44" t="s">
        <v>10</v>
      </c>
      <c r="F43" s="44"/>
      <c r="G43" s="55"/>
      <c r="H43" s="56">
        <f t="shared" si="0"/>
        <v>0</v>
      </c>
      <c r="I43" s="57">
        <v>0.27</v>
      </c>
      <c r="J43" s="58">
        <f t="shared" si="1"/>
        <v>0</v>
      </c>
    </row>
    <row r="44" spans="1:10" x14ac:dyDescent="0.25">
      <c r="A44" s="42">
        <v>42</v>
      </c>
      <c r="B44" s="43" t="s">
        <v>129</v>
      </c>
      <c r="C44" s="9" t="s">
        <v>130</v>
      </c>
      <c r="D44" s="71">
        <v>284</v>
      </c>
      <c r="E44" s="44" t="s">
        <v>10</v>
      </c>
      <c r="F44" s="44"/>
      <c r="G44" s="55"/>
      <c r="H44" s="56">
        <f t="shared" si="0"/>
        <v>0</v>
      </c>
      <c r="I44" s="57">
        <v>0.27</v>
      </c>
      <c r="J44" s="58">
        <f t="shared" si="1"/>
        <v>0</v>
      </c>
    </row>
    <row r="45" spans="1:10" ht="15" customHeight="1" x14ac:dyDescent="0.25">
      <c r="A45" s="42">
        <v>43</v>
      </c>
      <c r="B45" s="46" t="s">
        <v>131</v>
      </c>
      <c r="C45" s="15" t="s">
        <v>169</v>
      </c>
      <c r="D45" s="71">
        <v>16000</v>
      </c>
      <c r="E45" s="44" t="s">
        <v>10</v>
      </c>
      <c r="F45" s="44"/>
      <c r="G45" s="55"/>
      <c r="H45" s="56">
        <f t="shared" si="0"/>
        <v>0</v>
      </c>
      <c r="I45" s="57">
        <v>0.27</v>
      </c>
      <c r="J45" s="58">
        <f t="shared" si="1"/>
        <v>0</v>
      </c>
    </row>
    <row r="46" spans="1:10" x14ac:dyDescent="0.25">
      <c r="A46" s="42">
        <v>44</v>
      </c>
      <c r="B46" s="46" t="s">
        <v>167</v>
      </c>
      <c r="C46" s="15" t="s">
        <v>168</v>
      </c>
      <c r="D46" s="71">
        <v>16200</v>
      </c>
      <c r="E46" s="44" t="s">
        <v>10</v>
      </c>
      <c r="F46" s="44"/>
      <c r="G46" s="55"/>
      <c r="H46" s="56">
        <f t="shared" si="0"/>
        <v>0</v>
      </c>
      <c r="I46" s="57">
        <v>0.27</v>
      </c>
      <c r="J46" s="58">
        <f t="shared" si="1"/>
        <v>0</v>
      </c>
    </row>
    <row r="47" spans="1:10" ht="15" customHeight="1" x14ac:dyDescent="0.25">
      <c r="A47" s="39">
        <v>45</v>
      </c>
      <c r="B47" s="46" t="s">
        <v>132</v>
      </c>
      <c r="C47" s="15" t="s">
        <v>170</v>
      </c>
      <c r="D47" s="71">
        <v>780</v>
      </c>
      <c r="E47" s="44" t="s">
        <v>10</v>
      </c>
      <c r="F47" s="44"/>
      <c r="G47" s="61"/>
      <c r="H47" s="56">
        <f t="shared" si="0"/>
        <v>0</v>
      </c>
      <c r="I47" s="57">
        <v>0.27</v>
      </c>
      <c r="J47" s="58">
        <f t="shared" si="1"/>
        <v>0</v>
      </c>
    </row>
    <row r="48" spans="1:10" x14ac:dyDescent="0.25">
      <c r="A48" s="42">
        <v>46</v>
      </c>
      <c r="B48" s="43" t="s">
        <v>133</v>
      </c>
      <c r="C48" s="9" t="s">
        <v>134</v>
      </c>
      <c r="D48" s="71">
        <v>31</v>
      </c>
      <c r="E48" s="44" t="s">
        <v>10</v>
      </c>
      <c r="F48" s="44"/>
      <c r="G48" s="55"/>
      <c r="H48" s="56">
        <f t="shared" ref="H48:H51" si="6">D48*G48</f>
        <v>0</v>
      </c>
      <c r="I48" s="57">
        <v>0.27</v>
      </c>
      <c r="J48" s="58">
        <f t="shared" si="1"/>
        <v>0</v>
      </c>
    </row>
    <row r="49" spans="1:11" x14ac:dyDescent="0.25">
      <c r="A49" s="42">
        <v>47</v>
      </c>
      <c r="B49" s="43" t="s">
        <v>136</v>
      </c>
      <c r="C49" s="9" t="s">
        <v>163</v>
      </c>
      <c r="D49" s="71">
        <v>90</v>
      </c>
      <c r="E49" s="44" t="s">
        <v>10</v>
      </c>
      <c r="F49" s="44"/>
      <c r="G49" s="55"/>
      <c r="H49" s="56">
        <f t="shared" si="6"/>
        <v>0</v>
      </c>
      <c r="I49" s="57">
        <v>0.27</v>
      </c>
      <c r="J49" s="58">
        <f t="shared" si="1"/>
        <v>0</v>
      </c>
    </row>
    <row r="50" spans="1:11" x14ac:dyDescent="0.25">
      <c r="A50" s="42">
        <v>48</v>
      </c>
      <c r="B50" s="43" t="s">
        <v>137</v>
      </c>
      <c r="C50" s="9" t="s">
        <v>128</v>
      </c>
      <c r="D50" s="71">
        <v>234</v>
      </c>
      <c r="E50" s="44" t="s">
        <v>10</v>
      </c>
      <c r="F50" s="44"/>
      <c r="G50" s="55"/>
      <c r="H50" s="56">
        <f t="shared" si="6"/>
        <v>0</v>
      </c>
      <c r="I50" s="57">
        <v>0.27</v>
      </c>
      <c r="J50" s="58">
        <f t="shared" si="1"/>
        <v>0</v>
      </c>
    </row>
    <row r="51" spans="1:11" ht="15.75" thickBot="1" x14ac:dyDescent="0.3">
      <c r="A51" s="92">
        <v>49</v>
      </c>
      <c r="B51" s="93" t="s">
        <v>138</v>
      </c>
      <c r="C51" s="94" t="s">
        <v>139</v>
      </c>
      <c r="D51" s="73">
        <v>22</v>
      </c>
      <c r="E51" s="95" t="s">
        <v>10</v>
      </c>
      <c r="F51" s="95"/>
      <c r="G51" s="62"/>
      <c r="H51" s="63">
        <f t="shared" si="6"/>
        <v>0</v>
      </c>
      <c r="I51" s="64">
        <v>0.27</v>
      </c>
      <c r="J51" s="65">
        <f t="shared" si="1"/>
        <v>0</v>
      </c>
    </row>
    <row r="52" spans="1:11" s="69" customFormat="1" ht="14.25" thickTop="1" thickBot="1" x14ac:dyDescent="0.25">
      <c r="A52" s="104" t="s">
        <v>62</v>
      </c>
      <c r="B52" s="105"/>
      <c r="C52" s="105"/>
      <c r="D52" s="105"/>
      <c r="E52" s="105"/>
      <c r="F52" s="105"/>
      <c r="G52" s="106"/>
      <c r="H52" s="66">
        <f>SUM(H3:H51)</f>
        <v>0</v>
      </c>
      <c r="I52" s="67"/>
      <c r="J52" s="68">
        <f>SUM(J3:J51)</f>
        <v>0</v>
      </c>
      <c r="K52" s="70"/>
    </row>
    <row r="54" spans="1:11" x14ac:dyDescent="0.25">
      <c r="A54" s="48" t="s">
        <v>162</v>
      </c>
    </row>
    <row r="55" spans="1:11" x14ac:dyDescent="0.25">
      <c r="A55" s="110" t="s">
        <v>176</v>
      </c>
      <c r="B55" s="110"/>
      <c r="C55" s="110"/>
      <c r="D55" s="110"/>
      <c r="E55" s="110"/>
      <c r="F55" s="110"/>
      <c r="G55" s="110"/>
      <c r="H55" s="110"/>
      <c r="I55" s="110"/>
    </row>
  </sheetData>
  <mergeCells count="3">
    <mergeCell ref="A52:G52"/>
    <mergeCell ref="A1:J1"/>
    <mergeCell ref="A55:I5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tisztítószer</vt:lpstr>
      <vt:lpstr>eszköz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koczkas.izabella</dc:creator>
  <cp:lastModifiedBy>koczkas.izabella</cp:lastModifiedBy>
  <dcterms:created xsi:type="dcterms:W3CDTF">2015-01-23T07:23:43Z</dcterms:created>
  <dcterms:modified xsi:type="dcterms:W3CDTF">2016-08-03T07:51:40Z</dcterms:modified>
</cp:coreProperties>
</file>